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栗田晃吉\Box\本社\10_総務部\111_総務課\2025総務課\01庶務\03要綱要領\01010302事務関係（改正含む）\財務規程第64条に定める最低制限価格の設定の一部改正について（R08.04.01）\HP公開用\"/>
    </mc:Choice>
  </mc:AlternateContent>
  <xr:revisionPtr revIDLastSave="0" documentId="13_ncr:1_{5D17DABE-ED23-49B6-ABE8-AE714E4CADE0}" xr6:coauthVersionLast="47" xr6:coauthVersionMax="47" xr10:uidLastSave="{00000000-0000-0000-0000-000000000000}"/>
  <bookViews>
    <workbookView xWindow="-120" yWindow="-120" windowWidth="29040" windowHeight="15720" tabRatio="796" activeTab="3" xr2:uid="{00000000-000D-0000-FFFF-FFFF00000000}"/>
  </bookViews>
  <sheets>
    <sheet name="定め" sheetId="20" r:id="rId1"/>
    <sheet name="計算表（植栽・機械設備）" sheetId="26" r:id="rId2"/>
    <sheet name="計算表（電気通信）" sheetId="25" r:id="rId3"/>
    <sheet name="お知らせ・R08.04.01～" sheetId="24" r:id="rId4"/>
  </sheets>
  <definedNames>
    <definedName name="_xlnm.Print_Area" localSheetId="3">'お知らせ・R08.04.01～'!$B$2:$K$34</definedName>
    <definedName name="_xlnm.Print_Area" localSheetId="1">'計算表（植栽・機械設備）'!$B$3:$I$41</definedName>
    <definedName name="_xlnm.Print_Area" localSheetId="2">'計算表（電気通信）'!$B$3:$I$41</definedName>
    <definedName name="_xlnm.Print_Area" localSheetId="0">定め!$B$1:$B$42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6" l="1"/>
  <c r="M17" i="26"/>
  <c r="H33" i="26" l="1"/>
  <c r="D32" i="26" s="1"/>
  <c r="H32" i="26" s="1"/>
  <c r="H31" i="26"/>
  <c r="D30" i="26"/>
  <c r="H30" i="26" s="1"/>
  <c r="H29" i="26"/>
  <c r="D28" i="26"/>
  <c r="H28" i="26" s="1"/>
  <c r="D27" i="26"/>
  <c r="H27" i="26" s="1"/>
  <c r="H26" i="26"/>
  <c r="H25" i="26"/>
  <c r="H24" i="26"/>
  <c r="D23" i="26" s="1"/>
  <c r="D22" i="26"/>
  <c r="H22" i="26" s="1"/>
  <c r="D20" i="26" s="1"/>
  <c r="H21" i="26"/>
  <c r="H19" i="26"/>
  <c r="D17" i="26" s="1"/>
  <c r="D19" i="26"/>
  <c r="H18" i="26"/>
  <c r="H8" i="26"/>
  <c r="H7" i="26" s="1"/>
  <c r="H18" i="25"/>
  <c r="D30" i="25"/>
  <c r="D19" i="25"/>
  <c r="D22" i="25"/>
  <c r="H22" i="25" s="1"/>
  <c r="D27" i="25"/>
  <c r="H30" i="25"/>
  <c r="H21" i="25"/>
  <c r="H29" i="25"/>
  <c r="H20" i="26" l="1"/>
  <c r="H17" i="26"/>
  <c r="M23" i="26"/>
  <c r="H23" i="26"/>
  <c r="M22" i="26"/>
  <c r="D20" i="25"/>
  <c r="D28" i="25"/>
  <c r="H28" i="25" s="1"/>
  <c r="H34" i="26" l="1"/>
  <c r="H35" i="26" s="1"/>
  <c r="I35" i="26" s="1"/>
  <c r="H34" i="25" l="1"/>
  <c r="D33" i="25"/>
  <c r="H33" i="25" s="1"/>
  <c r="H32" i="25"/>
  <c r="D31" i="25" s="1"/>
  <c r="H31" i="25" s="1"/>
  <c r="H27" i="25"/>
  <c r="H26" i="25"/>
  <c r="H25" i="25"/>
  <c r="H24" i="25"/>
  <c r="M22" i="25"/>
  <c r="H19" i="25"/>
  <c r="D17" i="25"/>
  <c r="H8" i="25"/>
  <c r="H7" i="25" s="1"/>
  <c r="D23" i="25" l="1"/>
  <c r="M23" i="25" s="1"/>
  <c r="M17" i="25"/>
  <c r="H17" i="25"/>
  <c r="H23" i="25" l="1"/>
  <c r="M20" i="25"/>
  <c r="H20" i="25"/>
  <c r="H35" i="25" s="1"/>
  <c r="H36" i="25" s="1"/>
  <c r="I36" i="25" s="1"/>
</calcChain>
</file>

<file path=xl/sharedStrings.xml><?xml version="1.0" encoding="utf-8"?>
<sst xmlns="http://schemas.openxmlformats.org/spreadsheetml/2006/main" count="171" uniqueCount="98">
  <si>
    <t>公益財団法人埼玉県下水道公社財務規程第６４条に定める最低制限価格について</t>
    <rPh sb="0" eb="2">
      <t>コウエキ</t>
    </rPh>
    <rPh sb="2" eb="4">
      <t>ザイダン</t>
    </rPh>
    <rPh sb="4" eb="6">
      <t>ホウジン</t>
    </rPh>
    <rPh sb="6" eb="9">
      <t>サイタマケン</t>
    </rPh>
    <rPh sb="9" eb="12">
      <t>ゲスイドウ</t>
    </rPh>
    <rPh sb="12" eb="14">
      <t>コウシャ</t>
    </rPh>
    <rPh sb="14" eb="16">
      <t>ザイム</t>
    </rPh>
    <rPh sb="16" eb="18">
      <t>キテイ</t>
    </rPh>
    <rPh sb="18" eb="19">
      <t>ダイ</t>
    </rPh>
    <rPh sb="21" eb="22">
      <t>ジョウ</t>
    </rPh>
    <rPh sb="23" eb="24">
      <t>サダ</t>
    </rPh>
    <rPh sb="26" eb="28">
      <t>サイテイ</t>
    </rPh>
    <rPh sb="28" eb="30">
      <t>セイゲン</t>
    </rPh>
    <rPh sb="30" eb="32">
      <t>カカク</t>
    </rPh>
    <phoneticPr fontId="3"/>
  </si>
  <si>
    <t>１　趣旨</t>
    <rPh sb="2" eb="3">
      <t>シュ</t>
    </rPh>
    <rPh sb="3" eb="4">
      <t>シ</t>
    </rPh>
    <phoneticPr fontId="3"/>
  </si>
  <si>
    <t>　当公社が発注する契約に関して最低制限価格を定め、ダンピング受注による工</t>
    <rPh sb="12" eb="13">
      <t>カン</t>
    </rPh>
    <rPh sb="15" eb="17">
      <t>サイテイ</t>
    </rPh>
    <rPh sb="17" eb="19">
      <t>セイゲン</t>
    </rPh>
    <rPh sb="19" eb="21">
      <t>カカク</t>
    </rPh>
    <rPh sb="22" eb="23">
      <t>サダ</t>
    </rPh>
    <rPh sb="35" eb="36">
      <t>コウ</t>
    </rPh>
    <phoneticPr fontId="3"/>
  </si>
  <si>
    <t>事の質の低下、下請企業へのしわ寄せ及び安全管理の不徹底を未然に防止しよう</t>
    <phoneticPr fontId="3"/>
  </si>
  <si>
    <t>とするものである。</t>
    <phoneticPr fontId="3"/>
  </si>
  <si>
    <t>２　対象</t>
    <rPh sb="2" eb="4">
      <t>タイショウ</t>
    </rPh>
    <phoneticPr fontId="3"/>
  </si>
  <si>
    <t>　　次に掲げる全ての契約。但し、随意契約を除く。</t>
    <rPh sb="2" eb="3">
      <t>ツギ</t>
    </rPh>
    <rPh sb="4" eb="5">
      <t>カカ</t>
    </rPh>
    <rPh sb="7" eb="8">
      <t>スベ</t>
    </rPh>
    <rPh sb="10" eb="12">
      <t>ケイヤク</t>
    </rPh>
    <rPh sb="13" eb="14">
      <t>タダ</t>
    </rPh>
    <rPh sb="16" eb="18">
      <t>ズイイ</t>
    </rPh>
    <rPh sb="18" eb="20">
      <t>ケイヤク</t>
    </rPh>
    <rPh sb="21" eb="22">
      <t>ノゾ</t>
    </rPh>
    <phoneticPr fontId="3"/>
  </si>
  <si>
    <t>　　　①　修繕請負</t>
    <phoneticPr fontId="3"/>
  </si>
  <si>
    <t>　　　②　工事請負</t>
    <rPh sb="5" eb="7">
      <t>コウジ</t>
    </rPh>
    <rPh sb="7" eb="9">
      <t>ウケオイ</t>
    </rPh>
    <phoneticPr fontId="3"/>
  </si>
  <si>
    <t>　　　③　業務委託</t>
    <rPh sb="5" eb="7">
      <t>ギョウム</t>
    </rPh>
    <rPh sb="7" eb="9">
      <t>イタク</t>
    </rPh>
    <phoneticPr fontId="3"/>
  </si>
  <si>
    <t>３　算出式及び設定範囲</t>
    <rPh sb="2" eb="4">
      <t>サンシュツ</t>
    </rPh>
    <rPh sb="4" eb="5">
      <t>シキ</t>
    </rPh>
    <rPh sb="5" eb="6">
      <t>オヨ</t>
    </rPh>
    <rPh sb="7" eb="9">
      <t>セッテイ</t>
    </rPh>
    <rPh sb="9" eb="11">
      <t>ハンイ</t>
    </rPh>
    <phoneticPr fontId="3"/>
  </si>
  <si>
    <t>　</t>
    <phoneticPr fontId="3"/>
  </si>
  <si>
    <t>　（１）予定価格算出の基礎となる次に掲げる①から⑥の額の合計額</t>
    <rPh sb="4" eb="6">
      <t>ヨテイ</t>
    </rPh>
    <rPh sb="6" eb="8">
      <t>カカク</t>
    </rPh>
    <rPh sb="8" eb="10">
      <t>サンシュツ</t>
    </rPh>
    <rPh sb="11" eb="13">
      <t>キソ</t>
    </rPh>
    <rPh sb="16" eb="17">
      <t>ツギ</t>
    </rPh>
    <rPh sb="18" eb="19">
      <t>カカ</t>
    </rPh>
    <rPh sb="26" eb="27">
      <t>ガク</t>
    </rPh>
    <rPh sb="28" eb="30">
      <t>ゴウケイ</t>
    </rPh>
    <rPh sb="30" eb="31">
      <t>ガク</t>
    </rPh>
    <phoneticPr fontId="3"/>
  </si>
  <si>
    <t>　　　①直接修繕（工事）費×０．９７（円未満切り捨て）</t>
    <rPh sb="4" eb="6">
      <t>チョクセツ</t>
    </rPh>
    <rPh sb="6" eb="8">
      <t>シュウゼン</t>
    </rPh>
    <rPh sb="9" eb="11">
      <t>コウジ</t>
    </rPh>
    <rPh sb="12" eb="13">
      <t>ヒ</t>
    </rPh>
    <rPh sb="19" eb="23">
      <t>エンミマンキ</t>
    </rPh>
    <rPh sb="24" eb="25">
      <t>ス</t>
    </rPh>
    <phoneticPr fontId="3"/>
  </si>
  <si>
    <t>　　　②共通仮設費×０．９０（円未満切り捨て）</t>
    <rPh sb="4" eb="6">
      <t>キョウツウ</t>
    </rPh>
    <rPh sb="6" eb="8">
      <t>カセツ</t>
    </rPh>
    <rPh sb="8" eb="9">
      <t>ヒ</t>
    </rPh>
    <phoneticPr fontId="3"/>
  </si>
  <si>
    <t>　　　③現場管理費×０．９０（円未満切り捨て）</t>
    <rPh sb="4" eb="6">
      <t>ゲンバ</t>
    </rPh>
    <rPh sb="6" eb="9">
      <t>カンリヒ</t>
    </rPh>
    <phoneticPr fontId="3"/>
  </si>
  <si>
    <t>　　　④一般管理費等×０．６８（円未満切り捨て）</t>
    <rPh sb="4" eb="6">
      <t>イッパン</t>
    </rPh>
    <rPh sb="6" eb="9">
      <t>カンリヒ</t>
    </rPh>
    <rPh sb="9" eb="10">
      <t>トウ</t>
    </rPh>
    <phoneticPr fontId="3"/>
  </si>
  <si>
    <t>　　　⑤有価値物処分費×１．０</t>
    <rPh sb="4" eb="5">
      <t>ユウ</t>
    </rPh>
    <rPh sb="6" eb="7">
      <t>チ</t>
    </rPh>
    <rPh sb="7" eb="8">
      <t>ブツ</t>
    </rPh>
    <rPh sb="8" eb="10">
      <t>ショブン</t>
    </rPh>
    <rPh sb="10" eb="11">
      <t>ヒ</t>
    </rPh>
    <phoneticPr fontId="3"/>
  </si>
  <si>
    <t>　　　⑥検査手数料×１．０</t>
    <rPh sb="4" eb="6">
      <t>ケンサ</t>
    </rPh>
    <rPh sb="6" eb="9">
      <t>テスウリョウ</t>
    </rPh>
    <phoneticPr fontId="3"/>
  </si>
  <si>
    <t>　ただし、その額が予定価格に１０分の９.２を乗じて得た額を超える場合に</t>
    <rPh sb="7" eb="8">
      <t>ガク</t>
    </rPh>
    <rPh sb="9" eb="11">
      <t>ヨテイ</t>
    </rPh>
    <rPh sb="11" eb="13">
      <t>カカク</t>
    </rPh>
    <rPh sb="16" eb="17">
      <t>ブン</t>
    </rPh>
    <rPh sb="22" eb="23">
      <t>ジョウ</t>
    </rPh>
    <rPh sb="25" eb="26">
      <t>エ</t>
    </rPh>
    <rPh sb="27" eb="28">
      <t>ガク</t>
    </rPh>
    <rPh sb="29" eb="30">
      <t>コ</t>
    </rPh>
    <rPh sb="32" eb="34">
      <t>バアイ</t>
    </rPh>
    <phoneticPr fontId="3"/>
  </si>
  <si>
    <t>あっては１０分の９.２を乗じた額とし、予定価格に１０分の７．５を乗じて</t>
    <phoneticPr fontId="3"/>
  </si>
  <si>
    <t>　得た額に満たない場合は１０分の７．５を乗じた額とする。</t>
    <phoneticPr fontId="3"/>
  </si>
  <si>
    <t>（２）特別なものについては、予定価格の１０分の７.５から１０分の９.２ま</t>
    <rPh sb="3" eb="5">
      <t>トクベツ</t>
    </rPh>
    <phoneticPr fontId="3"/>
  </si>
  <si>
    <t>　　　での範囲内で決裁権者が定める額とする。</t>
    <phoneticPr fontId="3"/>
  </si>
  <si>
    <t>（３）業務委託のうち植栽管理業務委託については、（１）により算出した額と</t>
    <rPh sb="3" eb="5">
      <t>ギョウム</t>
    </rPh>
    <rPh sb="5" eb="7">
      <t>イタク</t>
    </rPh>
    <phoneticPr fontId="3"/>
  </si>
  <si>
    <t>　　　する。</t>
    <phoneticPr fontId="3"/>
  </si>
  <si>
    <t>（４）その他の業務委託は予定価格の１０分の７.５とする。</t>
    <phoneticPr fontId="3"/>
  </si>
  <si>
    <t>（５）（１）～（３）により算出した額のうち、千円未満は端数として切り捨てる</t>
    <phoneticPr fontId="3"/>
  </si>
  <si>
    <t xml:space="preserve">    ものとする。なお、端数整理後の額が予定価格の１０分の７．５を下回る</t>
    <phoneticPr fontId="3"/>
  </si>
  <si>
    <t>　　場合は、千円未満の端数は切り上げるものとする。</t>
    <phoneticPr fontId="3"/>
  </si>
  <si>
    <t>４　適用日</t>
    <rPh sb="2" eb="4">
      <t>テキヨウ</t>
    </rPh>
    <rPh sb="4" eb="5">
      <t>ビ</t>
    </rPh>
    <phoneticPr fontId="3"/>
  </si>
  <si>
    <t>５　その他</t>
    <rPh sb="4" eb="5">
      <t>タ</t>
    </rPh>
    <phoneticPr fontId="3"/>
  </si>
  <si>
    <t>計算表の上下限：下限７５％ ～ 上限９２％</t>
    <rPh sb="0" eb="2">
      <t>ケイサン</t>
    </rPh>
    <rPh sb="2" eb="3">
      <t>ヒョウ</t>
    </rPh>
    <rPh sb="4" eb="5">
      <t>ジョウ</t>
    </rPh>
    <rPh sb="5" eb="7">
      <t>カゲン</t>
    </rPh>
    <rPh sb="8" eb="10">
      <t>カゲン</t>
    </rPh>
    <rPh sb="16" eb="18">
      <t>ジョウゲン</t>
    </rPh>
    <phoneticPr fontId="3"/>
  </si>
  <si>
    <t>別紙様式</t>
    <rPh sb="0" eb="2">
      <t>ベッシ</t>
    </rPh>
    <rPh sb="2" eb="4">
      <t>ヨウシキ</t>
    </rPh>
    <phoneticPr fontId="3"/>
  </si>
  <si>
    <t>令和８年４月１日～</t>
    <phoneticPr fontId="3"/>
  </si>
  <si>
    <t>率（％）</t>
    <rPh sb="0" eb="1">
      <t>リツ</t>
    </rPh>
    <phoneticPr fontId="13"/>
  </si>
  <si>
    <t>（設計金額）</t>
    <rPh sb="1" eb="3">
      <t>セッケイ</t>
    </rPh>
    <rPh sb="3" eb="5">
      <t>キンガク</t>
    </rPh>
    <phoneticPr fontId="13"/>
  </si>
  <si>
    <t>機器費</t>
    <rPh sb="0" eb="2">
      <t>キキ</t>
    </rPh>
    <rPh sb="2" eb="3">
      <t>ヒ</t>
    </rPh>
    <phoneticPr fontId="13"/>
  </si>
  <si>
    <t>直接修繕（工事）費</t>
    <rPh sb="0" eb="2">
      <t>チョクセツ</t>
    </rPh>
    <rPh sb="2" eb="4">
      <t>シュウゼン</t>
    </rPh>
    <rPh sb="5" eb="7">
      <t>コウジ</t>
    </rPh>
    <rPh sb="8" eb="9">
      <t>ヒ</t>
    </rPh>
    <phoneticPr fontId="13"/>
  </si>
  <si>
    <t>←　委託の場合「直接委託費」</t>
    <rPh sb="2" eb="4">
      <t>イタク</t>
    </rPh>
    <rPh sb="5" eb="7">
      <t>バアイ</t>
    </rPh>
    <rPh sb="8" eb="10">
      <t>チョクセツ</t>
    </rPh>
    <rPh sb="10" eb="12">
      <t>イタク</t>
    </rPh>
    <rPh sb="12" eb="1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</si>
  <si>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13"/>
  </si>
  <si>
    <t>現場管理費</t>
    <rPh sb="0" eb="2">
      <t>ゲンバ</t>
    </rPh>
    <rPh sb="2" eb="5">
      <t>カンリヒ</t>
    </rPh>
    <phoneticPr fontId="13"/>
  </si>
  <si>
    <t>据付間接費</t>
    <rPh sb="0" eb="2">
      <t>スエツケ</t>
    </rPh>
    <rPh sb="2" eb="4">
      <t>カンセツ</t>
    </rPh>
    <rPh sb="4" eb="5">
      <t>ヒ</t>
    </rPh>
    <phoneticPr fontId="13"/>
  </si>
  <si>
    <t>設計技術費</t>
    <rPh sb="0" eb="2">
      <t>セッケイ</t>
    </rPh>
    <rPh sb="2" eb="4">
      <t>ギジュツ</t>
    </rPh>
    <rPh sb="4" eb="5">
      <t>ヒ</t>
    </rPh>
    <phoneticPr fontId="13"/>
  </si>
  <si>
    <t>一般管理費等</t>
    <rPh sb="0" eb="2">
      <t>イッパン</t>
    </rPh>
    <rPh sb="2" eb="6">
      <t>カンリヒトウ</t>
    </rPh>
    <phoneticPr fontId="13"/>
  </si>
  <si>
    <t>有価値物処分費</t>
    <rPh sb="0" eb="2">
      <t>ユウカ</t>
    </rPh>
    <rPh sb="2" eb="3">
      <t>チ</t>
    </rPh>
    <rPh sb="3" eb="4">
      <t>ブツ</t>
    </rPh>
    <rPh sb="4" eb="6">
      <t>ショブン</t>
    </rPh>
    <rPh sb="6" eb="7">
      <t>ヒ</t>
    </rPh>
    <phoneticPr fontId="3"/>
  </si>
  <si>
    <t>検査手数料</t>
    <rPh sb="0" eb="2">
      <t>ケンサ</t>
    </rPh>
    <rPh sb="2" eb="5">
      <t>テスウリョウ</t>
    </rPh>
    <phoneticPr fontId="3"/>
  </si>
  <si>
    <t>①直接修繕（工事）費</t>
    <rPh sb="1" eb="3">
      <t>チョクセツ</t>
    </rPh>
    <rPh sb="3" eb="5">
      <t>シュウゼン</t>
    </rPh>
    <rPh sb="6" eb="8">
      <t>コウジ</t>
    </rPh>
    <rPh sb="9" eb="10">
      <t>ヒ</t>
    </rPh>
    <phoneticPr fontId="13"/>
  </si>
  <si>
    <t>×</t>
    <phoneticPr fontId="13"/>
  </si>
  <si>
    <t>＝</t>
    <phoneticPr fontId="13"/>
  </si>
  <si>
    <t>　直接修繕（工事）費</t>
    <rPh sb="1" eb="3">
      <t>チョクセツ</t>
    </rPh>
    <rPh sb="3" eb="5">
      <t>シュウゼン</t>
    </rPh>
    <rPh sb="6" eb="8">
      <t>コウジ</t>
    </rPh>
    <rPh sb="9" eb="10">
      <t>ヒ</t>
    </rPh>
    <phoneticPr fontId="13"/>
  </si>
  <si>
    <t>　機器費×０．６</t>
    <rPh sb="1" eb="3">
      <t>キキ</t>
    </rPh>
    <rPh sb="3" eb="4">
      <t>ヒ</t>
    </rPh>
    <phoneticPr fontId="13"/>
  </si>
  <si>
    <t>②共通仮設費</t>
    <rPh sb="1" eb="3">
      <t>キョウツウ</t>
    </rPh>
    <rPh sb="3" eb="5">
      <t>カセツ</t>
    </rPh>
    <rPh sb="5" eb="6">
      <t>ヒ</t>
    </rPh>
    <phoneticPr fontId="13"/>
  </si>
  <si>
    <t>　共通仮設費</t>
    <rPh sb="1" eb="3">
      <t>キョウツウ</t>
    </rPh>
    <rPh sb="3" eb="5">
      <t>カセツ</t>
    </rPh>
    <rPh sb="5" eb="6">
      <t>ヒ</t>
    </rPh>
    <phoneticPr fontId="13"/>
  </si>
  <si>
    <t>　機器費×０．１</t>
    <rPh sb="1" eb="3">
      <t>キキ</t>
    </rPh>
    <rPh sb="3" eb="4">
      <t>ヒ</t>
    </rPh>
    <phoneticPr fontId="13"/>
  </si>
  <si>
    <t>③現場管理費</t>
    <rPh sb="1" eb="3">
      <t>ゲンバ</t>
    </rPh>
    <rPh sb="3" eb="6">
      <t>カンリヒ</t>
    </rPh>
    <phoneticPr fontId="13"/>
  </si>
  <si>
    <t>　現場管理費</t>
    <rPh sb="1" eb="3">
      <t>ゲンバ</t>
    </rPh>
    <rPh sb="3" eb="6">
      <t>カンリヒ</t>
    </rPh>
    <phoneticPr fontId="13"/>
  </si>
  <si>
    <t>　据付間接費</t>
    <rPh sb="1" eb="3">
      <t>スエツケ</t>
    </rPh>
    <rPh sb="3" eb="5">
      <t>カンセツ</t>
    </rPh>
    <rPh sb="5" eb="6">
      <t>ヒ</t>
    </rPh>
    <phoneticPr fontId="13"/>
  </si>
  <si>
    <t>　設計技術費</t>
    <rPh sb="1" eb="3">
      <t>セッケイ</t>
    </rPh>
    <rPh sb="3" eb="5">
      <t>ギジュツ</t>
    </rPh>
    <rPh sb="5" eb="6">
      <t>ヒ</t>
    </rPh>
    <phoneticPr fontId="13"/>
  </si>
  <si>
    <t>　機器費×０．２</t>
    <rPh sb="1" eb="3">
      <t>キキ</t>
    </rPh>
    <rPh sb="3" eb="4">
      <t>ヒ</t>
    </rPh>
    <phoneticPr fontId="13"/>
  </si>
  <si>
    <t>④一般管理費</t>
    <rPh sb="1" eb="3">
      <t>イッパン</t>
    </rPh>
    <rPh sb="3" eb="6">
      <t>カンリヒ</t>
    </rPh>
    <phoneticPr fontId="13"/>
  </si>
  <si>
    <t>　一般管理費</t>
    <rPh sb="1" eb="3">
      <t>イッパン</t>
    </rPh>
    <rPh sb="3" eb="6">
      <t>カンリヒ</t>
    </rPh>
    <phoneticPr fontId="13"/>
  </si>
  <si>
    <t>⑤有価値物処分費</t>
    <rPh sb="1" eb="2">
      <t>ユウ</t>
    </rPh>
    <rPh sb="3" eb="4">
      <t>チ</t>
    </rPh>
    <rPh sb="4" eb="5">
      <t>ブツ</t>
    </rPh>
    <rPh sb="5" eb="7">
      <t>ショブン</t>
    </rPh>
    <rPh sb="7" eb="8">
      <t>ヒ</t>
    </rPh>
    <phoneticPr fontId="3"/>
  </si>
  <si>
    <t>←　委託の場合「枝葉等処分」</t>
    <rPh sb="2" eb="4">
      <t>イタク</t>
    </rPh>
    <rPh sb="5" eb="7">
      <t>バアイ</t>
    </rPh>
    <rPh sb="8" eb="9">
      <t>エダ</t>
    </rPh>
    <rPh sb="9" eb="10">
      <t>ハ</t>
    </rPh>
    <rPh sb="10" eb="11">
      <t>トウ</t>
    </rPh>
    <rPh sb="11" eb="13">
      <t>ショブン</t>
    </rPh>
    <phoneticPr fontId="3"/>
  </si>
  <si>
    <t>　　　処分費</t>
    <rPh sb="3" eb="5">
      <t>ショブン</t>
    </rPh>
    <rPh sb="5" eb="6">
      <t>ヒ</t>
    </rPh>
    <phoneticPr fontId="13"/>
  </si>
  <si>
    <t>⑥検査手数料</t>
    <rPh sb="1" eb="3">
      <t>ケンサ</t>
    </rPh>
    <rPh sb="3" eb="6">
      <t>テスウリョウ</t>
    </rPh>
    <phoneticPr fontId="3"/>
  </si>
  <si>
    <t>　　　手数料</t>
    <rPh sb="3" eb="6">
      <t>テスウリョウ</t>
    </rPh>
    <phoneticPr fontId="13"/>
  </si>
  <si>
    <t>⑦合計</t>
    <rPh sb="1" eb="3">
      <t>ゴウケイ</t>
    </rPh>
    <phoneticPr fontId="13"/>
  </si>
  <si>
    <t>⑧最低制限価格</t>
    <rPh sb="1" eb="3">
      <t>サイテイ</t>
    </rPh>
    <rPh sb="3" eb="5">
      <t>セイゲン</t>
    </rPh>
    <rPh sb="5" eb="7">
      <t>カカク</t>
    </rPh>
    <phoneticPr fontId="13"/>
  </si>
  <si>
    <t>のセルに数値を入力すると、自動計算します。</t>
    <rPh sb="4" eb="6">
      <t>スウチ</t>
    </rPh>
    <rPh sb="7" eb="9">
      <t>ニュウリョク</t>
    </rPh>
    <rPh sb="13" eb="15">
      <t>ジドウ</t>
    </rPh>
    <rPh sb="15" eb="17">
      <t>ケイサン</t>
    </rPh>
    <phoneticPr fontId="3"/>
  </si>
  <si>
    <t>※建築工事積算基準により積算する修繕・工事については、本表における機器費は算定しないこと。</t>
    <rPh sb="1" eb="3">
      <t>ケンチク</t>
    </rPh>
    <rPh sb="3" eb="5">
      <t>コウジ</t>
    </rPh>
    <rPh sb="5" eb="7">
      <t>セキサン</t>
    </rPh>
    <rPh sb="7" eb="9">
      <t>キジュン</t>
    </rPh>
    <rPh sb="12" eb="14">
      <t>セキサン</t>
    </rPh>
    <rPh sb="16" eb="18">
      <t>シュウゼン</t>
    </rPh>
    <rPh sb="19" eb="21">
      <t>コウジ</t>
    </rPh>
    <rPh sb="27" eb="28">
      <t>ホン</t>
    </rPh>
    <rPh sb="28" eb="29">
      <t>ヒョウ</t>
    </rPh>
    <rPh sb="33" eb="35">
      <t>キキ</t>
    </rPh>
    <rPh sb="35" eb="36">
      <t>ヒ</t>
    </rPh>
    <rPh sb="37" eb="39">
      <t>サンテイ</t>
    </rPh>
    <phoneticPr fontId="3"/>
  </si>
  <si>
    <t>※『特別なもの』については、本表における算定をしない。</t>
    <rPh sb="2" eb="4">
      <t>トクベツ</t>
    </rPh>
    <rPh sb="14" eb="15">
      <t>ホン</t>
    </rPh>
    <rPh sb="15" eb="16">
      <t>ヒョウ</t>
    </rPh>
    <rPh sb="20" eb="22">
      <t>サンテイ</t>
    </rPh>
    <phoneticPr fontId="3"/>
  </si>
  <si>
    <t>※植栽管理業務委託以外の業務委託については、本表における算定をしない。</t>
    <rPh sb="1" eb="3">
      <t>ショクサイ</t>
    </rPh>
    <rPh sb="3" eb="5">
      <t>カンリ</t>
    </rPh>
    <rPh sb="5" eb="7">
      <t>ギョウム</t>
    </rPh>
    <rPh sb="7" eb="9">
      <t>イタク</t>
    </rPh>
    <rPh sb="9" eb="11">
      <t>イガイ</t>
    </rPh>
    <rPh sb="12" eb="14">
      <t>ギョウム</t>
    </rPh>
    <rPh sb="14" eb="16">
      <t>イタク</t>
    </rPh>
    <rPh sb="22" eb="23">
      <t>ホン</t>
    </rPh>
    <rPh sb="23" eb="24">
      <t>ヒョウ</t>
    </rPh>
    <rPh sb="28" eb="30">
      <t>サンテイ</t>
    </rPh>
    <phoneticPr fontId="3"/>
  </si>
  <si>
    <t>※①～④は円未満を切り捨てた額とする。⑧は⑦の千円未満を切り捨てた額とする。</t>
    <rPh sb="5" eb="6">
      <t>エン</t>
    </rPh>
    <rPh sb="6" eb="8">
      <t>ミマン</t>
    </rPh>
    <rPh sb="9" eb="10">
      <t>キ</t>
    </rPh>
    <rPh sb="11" eb="12">
      <t>ス</t>
    </rPh>
    <rPh sb="14" eb="15">
      <t>ガク</t>
    </rPh>
    <rPh sb="23" eb="24">
      <t>セン</t>
    </rPh>
    <rPh sb="24" eb="25">
      <t>エン</t>
    </rPh>
    <rPh sb="25" eb="27">
      <t>ミマン</t>
    </rPh>
    <rPh sb="28" eb="29">
      <t>キ</t>
    </rPh>
    <rPh sb="30" eb="31">
      <t>ス</t>
    </rPh>
    <rPh sb="33" eb="34">
      <t>ガク</t>
    </rPh>
    <phoneticPr fontId="3"/>
  </si>
  <si>
    <t>令和８年４月1日～</t>
    <phoneticPr fontId="3"/>
  </si>
  <si>
    <t>　機器費×０．１</t>
    <rPh sb="1" eb="3">
      <t>キキ</t>
    </rPh>
    <phoneticPr fontId="3"/>
  </si>
  <si>
    <t>×</t>
  </si>
  <si>
    <t>最低制限価格計算表改定 のお知らせ</t>
    <rPh sb="0" eb="2">
      <t>サイテイ</t>
    </rPh>
    <rPh sb="2" eb="4">
      <t>セイゲン</t>
    </rPh>
    <rPh sb="4" eb="6">
      <t>カカク</t>
    </rPh>
    <rPh sb="6" eb="8">
      <t>ケイサン</t>
    </rPh>
    <rPh sb="8" eb="9">
      <t>ヒョウ</t>
    </rPh>
    <rPh sb="9" eb="11">
      <t>カイテイ</t>
    </rPh>
    <rPh sb="14" eb="15">
      <t>シ</t>
    </rPh>
    <phoneticPr fontId="18"/>
  </si>
  <si>
    <t>公益財団法人埼玉県下水道公社</t>
    <rPh sb="0" eb="14">
      <t>コウエキザイダンホウジンサイタマケンゲスイドウコウシャ</t>
    </rPh>
    <phoneticPr fontId="18"/>
  </si>
  <si>
    <t>● 修繕請負・工事請負・植栽管理業務委託</t>
    <rPh sb="2" eb="4">
      <t>シュウゼン</t>
    </rPh>
    <rPh sb="4" eb="6">
      <t>ウケオイ</t>
    </rPh>
    <rPh sb="7" eb="9">
      <t>コウジ</t>
    </rPh>
    <rPh sb="9" eb="11">
      <t>ウケオイ</t>
    </rPh>
    <rPh sb="12" eb="14">
      <t>ショクサイ</t>
    </rPh>
    <rPh sb="14" eb="16">
      <t>カンリ</t>
    </rPh>
    <rPh sb="16" eb="18">
      <t>ギョウム</t>
    </rPh>
    <rPh sb="18" eb="20">
      <t>イタク</t>
    </rPh>
    <phoneticPr fontId="18"/>
  </si>
  <si>
    <t xml:space="preserve">  【最低制限価格計算表】</t>
    <rPh sb="3" eb="5">
      <t>サイテイ</t>
    </rPh>
    <rPh sb="5" eb="7">
      <t>セイゲン</t>
    </rPh>
    <rPh sb="7" eb="9">
      <t>カカク</t>
    </rPh>
    <rPh sb="9" eb="11">
      <t>ケイサン</t>
    </rPh>
    <rPh sb="11" eb="12">
      <t>ヒョウ</t>
    </rPh>
    <phoneticPr fontId="18"/>
  </si>
  <si>
    <t xml:space="preserve"> 改定前：</t>
    <rPh sb="1" eb="3">
      <t>カイテイ</t>
    </rPh>
    <rPh sb="3" eb="4">
      <t>マエ</t>
    </rPh>
    <phoneticPr fontId="3"/>
  </si>
  <si>
    <t>➡</t>
    <phoneticPr fontId="3"/>
  </si>
  <si>
    <t xml:space="preserve"> 改定後：</t>
    <rPh sb="1" eb="3">
      <t>カイテイ</t>
    </rPh>
    <rPh sb="3" eb="4">
      <t>ゴ</t>
    </rPh>
    <phoneticPr fontId="3"/>
  </si>
  <si>
    <t>（２）最低制限価格計算表
　　　（修繕・工事〔電気通信〕用）</t>
    <rPh sb="23" eb="27">
      <t>デンキツウシン</t>
    </rPh>
    <phoneticPr fontId="3"/>
  </si>
  <si>
    <t>※修繕・工事〔電気通信〕に使用すること。</t>
    <rPh sb="7" eb="11">
      <t>デンキツウシン</t>
    </rPh>
    <rPh sb="13" eb="15">
      <t>シヨウ</t>
    </rPh>
    <phoneticPr fontId="3"/>
  </si>
  <si>
    <r>
      <t>最低制限価格計算表</t>
    </r>
    <r>
      <rPr>
        <sz val="13"/>
        <color theme="1"/>
        <rFont val="HG丸ｺﾞｼｯｸM-PRO"/>
        <family val="3"/>
        <charset val="128"/>
      </rPr>
      <t>（修繕・工事〔電気通信〕用）　</t>
    </r>
    <rPh sb="0" eb="2">
      <t>サイテイ</t>
    </rPh>
    <rPh sb="2" eb="4">
      <t>セイゲン</t>
    </rPh>
    <rPh sb="4" eb="6">
      <t>カカク</t>
    </rPh>
    <rPh sb="6" eb="8">
      <t>ケイサン</t>
    </rPh>
    <rPh sb="8" eb="9">
      <t>ヒョウ</t>
    </rPh>
    <rPh sb="10" eb="12">
      <t>シュウゼン</t>
    </rPh>
    <rPh sb="13" eb="15">
      <t>コウジ</t>
    </rPh>
    <rPh sb="16" eb="18">
      <t>デンキ</t>
    </rPh>
    <rPh sb="18" eb="20">
      <t>ツウシン</t>
    </rPh>
    <rPh sb="21" eb="22">
      <t>ヨウ</t>
    </rPh>
    <phoneticPr fontId="13"/>
  </si>
  <si>
    <r>
      <t>※</t>
    </r>
    <r>
      <rPr>
        <u/>
        <sz val="14"/>
        <color theme="1"/>
        <rFont val="HG丸ｺﾞｼｯｸM-PRO"/>
        <family val="3"/>
        <charset val="128"/>
      </rPr>
      <t>（１）は計算表内の計算式に変更はありません。</t>
    </r>
    <rPh sb="5" eb="9">
      <t>ケイサンヒョウナイ</t>
    </rPh>
    <rPh sb="10" eb="13">
      <t>ケイサンシキ</t>
    </rPh>
    <rPh sb="14" eb="16">
      <t>ヘンコウ</t>
    </rPh>
    <phoneticPr fontId="3"/>
  </si>
  <si>
    <t>　うち植栽管理業務委託用）に基づき算出すること。</t>
    <phoneticPr fontId="3"/>
  </si>
  <si>
    <r>
      <t>最低制限価格計算表</t>
    </r>
    <r>
      <rPr>
        <sz val="13"/>
        <color theme="1"/>
        <rFont val="HG丸ｺﾞｼｯｸM-PRO"/>
        <family val="3"/>
        <charset val="128"/>
      </rPr>
      <t>（修繕・工事〔機械設備〕及び委託のうち植栽管理業務委託用）　</t>
    </r>
    <rPh sb="0" eb="2">
      <t>サイテイ</t>
    </rPh>
    <rPh sb="2" eb="4">
      <t>セイゲン</t>
    </rPh>
    <rPh sb="4" eb="6">
      <t>カカク</t>
    </rPh>
    <rPh sb="6" eb="8">
      <t>ケイサン</t>
    </rPh>
    <rPh sb="8" eb="9">
      <t>ヒョウ</t>
    </rPh>
    <rPh sb="10" eb="12">
      <t>シュウゼン</t>
    </rPh>
    <rPh sb="13" eb="15">
      <t>コウジ</t>
    </rPh>
    <rPh sb="16" eb="18">
      <t>キカイ</t>
    </rPh>
    <rPh sb="18" eb="20">
      <t>セツビ</t>
    </rPh>
    <rPh sb="21" eb="22">
      <t>オヨ</t>
    </rPh>
    <rPh sb="23" eb="25">
      <t>イタク</t>
    </rPh>
    <rPh sb="36" eb="37">
      <t>ヨウ</t>
    </rPh>
    <phoneticPr fontId="13"/>
  </si>
  <si>
    <t>※修繕・工事〔機械設備〕及び委託のうち植栽管理業務委託用に使用すること。</t>
    <rPh sb="12" eb="13">
      <t>オヨ</t>
    </rPh>
    <rPh sb="14" eb="16">
      <t>イタク</t>
    </rPh>
    <rPh sb="29" eb="31">
      <t>シヨウ</t>
    </rPh>
    <phoneticPr fontId="3"/>
  </si>
  <si>
    <t>（１）最低制限価格計算表
　　　（修繕・工事〔機械設備〕及び委託のうち植栽管理業務委託用）</t>
    <phoneticPr fontId="3"/>
  </si>
  <si>
    <r>
      <rPr>
        <sz val="14"/>
        <color rgb="FFFF00FB"/>
        <rFont val="HG丸ｺﾞｼｯｸM-PRO"/>
        <family val="3"/>
        <charset val="128"/>
      </rPr>
      <t xml:space="preserve">　 </t>
    </r>
    <r>
      <rPr>
        <sz val="14"/>
        <color rgb="FFFF0000"/>
        <rFont val="HG丸ｺﾞｼｯｸM-PRO"/>
        <family val="3"/>
        <charset val="128"/>
      </rPr>
      <t xml:space="preserve"> （２）は、計算表内④一般管理費に「機器費×１０％」を追加</t>
    </r>
    <phoneticPr fontId="3"/>
  </si>
  <si>
    <t>最低制限価格計算表</t>
    <rPh sb="0" eb="2">
      <t>サイテイ</t>
    </rPh>
    <rPh sb="2" eb="4">
      <t>セイゲン</t>
    </rPh>
    <rPh sb="4" eb="6">
      <t>カカク</t>
    </rPh>
    <rPh sb="6" eb="8">
      <t>ケイサン</t>
    </rPh>
    <rPh sb="8" eb="9">
      <t>ヒョウ</t>
    </rPh>
    <phoneticPr fontId="3"/>
  </si>
  <si>
    <t>（修繕・工事及び委託のうち植栽管理業務委託用）</t>
    <phoneticPr fontId="3"/>
  </si>
  <si>
    <t>令和　８年　２月２０日 理事長決裁</t>
    <rPh sb="0" eb="2">
      <t>レイワ</t>
    </rPh>
    <rPh sb="4" eb="5">
      <t>ネン</t>
    </rPh>
    <rPh sb="7" eb="8">
      <t>ツキ</t>
    </rPh>
    <rPh sb="10" eb="11">
      <t>ニチ</t>
    </rPh>
    <rPh sb="12" eb="14">
      <t>リジ</t>
    </rPh>
    <rPh sb="14" eb="15">
      <t>チョウ</t>
    </rPh>
    <rPh sb="15" eb="17">
      <t>ケッサイ</t>
    </rPh>
    <phoneticPr fontId="3"/>
  </si>
  <si>
    <t>　　令和８年４月１日から入札公告又は指名通知する入札に適用する。</t>
    <rPh sb="2" eb="4">
      <t>レイワ</t>
    </rPh>
    <rPh sb="5" eb="6">
      <t>ネン</t>
    </rPh>
    <rPh sb="7" eb="8">
      <t>ガツ</t>
    </rPh>
    <rPh sb="9" eb="10">
      <t>ニチ</t>
    </rPh>
    <rPh sb="12" eb="14">
      <t>ニュウサツ</t>
    </rPh>
    <rPh sb="14" eb="16">
      <t>コウコク</t>
    </rPh>
    <rPh sb="16" eb="17">
      <t>マタ</t>
    </rPh>
    <rPh sb="18" eb="20">
      <t>シメイ</t>
    </rPh>
    <rPh sb="20" eb="22">
      <t>ツウチ</t>
    </rPh>
    <rPh sb="24" eb="26">
      <t>ニュウサツ</t>
    </rPh>
    <rPh sb="27" eb="29">
      <t>テキヨウ</t>
    </rPh>
    <phoneticPr fontId="3"/>
  </si>
  <si>
    <t>　　別紙様式「最低制限価格計算表（修繕・工事〔機械設備・電気通信〕及び委託の</t>
    <rPh sb="2" eb="4">
      <t>ベッシ</t>
    </rPh>
    <rPh sb="4" eb="6">
      <t>ヨウシキ</t>
    </rPh>
    <rPh sb="7" eb="9">
      <t>サイテイ</t>
    </rPh>
    <rPh sb="9" eb="11">
      <t>セイゲン</t>
    </rPh>
    <rPh sb="11" eb="13">
      <t>カカク</t>
    </rPh>
    <rPh sb="13" eb="15">
      <t>ケイサン</t>
    </rPh>
    <rPh sb="15" eb="16">
      <t>ヒョウ</t>
    </rPh>
    <rPh sb="17" eb="19">
      <t>シュウゼン</t>
    </rPh>
    <rPh sb="20" eb="22">
      <t>コウジ</t>
    </rPh>
    <rPh sb="33" eb="34">
      <t>オヨ</t>
    </rPh>
    <rPh sb="35" eb="37">
      <t>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</si>
</sst>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00"/>
  </numFmts>
  <fonts count="4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6"/>
      <name val="明朝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4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26"/>
      <color rgb="FFFF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u/>
      <sz val="16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trike/>
      <sz val="11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1"/>
      <color rgb="FFFF00FB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4"/>
      <color rgb="FFFF00FB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7">
    <xf numFmtId="0" fontId="0" fillId="0" borderId="0" xfId="0"/>
    <xf numFmtId="49" fontId="4" fillId="0" borderId="0" xfId="7" applyNumberFormat="1" applyFont="1">
      <alignment vertical="center"/>
    </xf>
    <xf numFmtId="49" fontId="5" fillId="0" borderId="0" xfId="7" applyNumberFormat="1" applyFont="1">
      <alignment vertical="center"/>
    </xf>
    <xf numFmtId="49" fontId="8" fillId="0" borderId="0" xfId="7" applyNumberFormat="1" applyFont="1" applyAlignment="1">
      <alignment horizontal="left" vertical="center"/>
    </xf>
    <xf numFmtId="49" fontId="7" fillId="0" borderId="0" xfId="7" applyNumberFormat="1" applyFont="1" applyAlignment="1">
      <alignment horizontal="center" vertical="center"/>
    </xf>
    <xf numFmtId="49" fontId="5" fillId="0" borderId="0" xfId="7" applyNumberFormat="1" applyFont="1" applyAlignment="1">
      <alignment vertical="distributed"/>
    </xf>
    <xf numFmtId="49" fontId="4" fillId="0" borderId="0" xfId="7" applyNumberFormat="1" applyFont="1" applyAlignment="1">
      <alignment vertical="distributed"/>
    </xf>
    <xf numFmtId="49" fontId="5" fillId="0" borderId="0" xfId="7" applyNumberFormat="1" applyFont="1" applyAlignment="1">
      <alignment horizontal="left" vertical="distributed" indent="1"/>
    </xf>
    <xf numFmtId="49" fontId="5" fillId="0" borderId="0" xfId="7" applyNumberFormat="1" applyFont="1" applyAlignment="1">
      <alignment vertical="center" wrapText="1"/>
    </xf>
    <xf numFmtId="49" fontId="6" fillId="0" borderId="0" xfId="7" applyNumberFormat="1" applyFont="1" applyAlignment="1">
      <alignment vertical="center" wrapText="1"/>
    </xf>
    <xf numFmtId="49" fontId="7" fillId="0" borderId="0" xfId="7" applyNumberFormat="1" applyFont="1">
      <alignment vertical="center"/>
    </xf>
    <xf numFmtId="49" fontId="7" fillId="0" borderId="0" xfId="7" applyNumberFormat="1" applyFont="1" applyAlignment="1">
      <alignment horizontal="left" vertical="distributed" wrapText="1" indent="2"/>
    </xf>
    <xf numFmtId="49" fontId="7" fillId="0" borderId="0" xfId="7" applyNumberFormat="1" applyFont="1" applyAlignment="1">
      <alignment horizontal="left" vertical="distributed" wrapText="1" indent="1"/>
    </xf>
    <xf numFmtId="49" fontId="7" fillId="0" borderId="0" xfId="7" applyNumberFormat="1" applyFont="1" applyAlignment="1">
      <alignment vertical="distributed"/>
    </xf>
    <xf numFmtId="0" fontId="10" fillId="2" borderId="0" xfId="9" applyFont="1" applyFill="1">
      <alignment vertical="center"/>
    </xf>
    <xf numFmtId="0" fontId="11" fillId="2" borderId="0" xfId="9" applyFont="1" applyFill="1">
      <alignment vertical="center"/>
    </xf>
    <xf numFmtId="0" fontId="12" fillId="2" borderId="0" xfId="9" applyFont="1" applyFill="1">
      <alignment vertical="center"/>
    </xf>
    <xf numFmtId="0" fontId="11" fillId="0" borderId="0" xfId="9" applyFont="1">
      <alignment vertical="center"/>
    </xf>
    <xf numFmtId="0" fontId="11" fillId="0" borderId="0" xfId="9" applyFont="1" applyAlignment="1">
      <alignment horizontal="right" vertical="center"/>
    </xf>
    <xf numFmtId="0" fontId="11" fillId="0" borderId="0" xfId="9" applyFont="1" applyAlignment="1">
      <alignment horizontal="center" vertical="center"/>
    </xf>
    <xf numFmtId="38" fontId="11" fillId="0" borderId="0" xfId="6" applyFont="1" applyAlignment="1">
      <alignment vertical="center"/>
    </xf>
    <xf numFmtId="0" fontId="11" fillId="0" borderId="5" xfId="9" applyFont="1" applyBorder="1">
      <alignment vertical="center"/>
    </xf>
    <xf numFmtId="0" fontId="11" fillId="0" borderId="6" xfId="9" applyFont="1" applyBorder="1">
      <alignment vertical="center"/>
    </xf>
    <xf numFmtId="0" fontId="11" fillId="0" borderId="6" xfId="9" applyFont="1" applyBorder="1" applyAlignment="1">
      <alignment horizontal="center" vertical="center"/>
    </xf>
    <xf numFmtId="38" fontId="11" fillId="0" borderId="6" xfId="6" applyFont="1" applyBorder="1" applyAlignment="1">
      <alignment vertical="center"/>
    </xf>
    <xf numFmtId="0" fontId="11" fillId="0" borderId="8" xfId="9" applyFont="1" applyBorder="1" applyAlignment="1">
      <alignment horizontal="center" vertical="center"/>
    </xf>
    <xf numFmtId="0" fontId="11" fillId="0" borderId="23" xfId="9" applyFont="1" applyBorder="1">
      <alignment vertical="center"/>
    </xf>
    <xf numFmtId="0" fontId="11" fillId="0" borderId="12" xfId="9" applyFont="1" applyBorder="1">
      <alignment vertical="center"/>
    </xf>
    <xf numFmtId="38" fontId="11" fillId="0" borderId="12" xfId="6" applyFont="1" applyFill="1" applyBorder="1" applyAlignment="1">
      <alignment vertical="center"/>
    </xf>
    <xf numFmtId="0" fontId="11" fillId="0" borderId="18" xfId="9" applyFont="1" applyBorder="1">
      <alignment vertical="center"/>
    </xf>
    <xf numFmtId="0" fontId="11" fillId="0" borderId="24" xfId="9" applyFont="1" applyBorder="1">
      <alignment vertical="center"/>
    </xf>
    <xf numFmtId="38" fontId="11" fillId="3" borderId="25" xfId="9" applyNumberFormat="1" applyFont="1" applyFill="1" applyBorder="1">
      <alignment vertical="center"/>
    </xf>
    <xf numFmtId="0" fontId="11" fillId="0" borderId="25" xfId="9" applyFont="1" applyBorder="1" applyAlignment="1">
      <alignment horizontal="center" vertical="center"/>
    </xf>
    <xf numFmtId="0" fontId="11" fillId="0" borderId="25" xfId="9" applyFont="1" applyBorder="1">
      <alignment vertical="center"/>
    </xf>
    <xf numFmtId="38" fontId="14" fillId="3" borderId="25" xfId="6" applyFont="1" applyFill="1" applyBorder="1" applyAlignment="1">
      <alignment vertical="center"/>
    </xf>
    <xf numFmtId="0" fontId="11" fillId="0" borderId="26" xfId="9" applyFont="1" applyBorder="1">
      <alignment vertical="center"/>
    </xf>
    <xf numFmtId="38" fontId="11" fillId="0" borderId="25" xfId="6" applyFont="1" applyBorder="1" applyAlignment="1">
      <alignment vertical="center"/>
    </xf>
    <xf numFmtId="3" fontId="11" fillId="3" borderId="25" xfId="9" applyNumberFormat="1" applyFont="1" applyFill="1" applyBorder="1">
      <alignment vertical="center"/>
    </xf>
    <xf numFmtId="38" fontId="11" fillId="3" borderId="12" xfId="9" applyNumberFormat="1" applyFont="1" applyFill="1" applyBorder="1">
      <alignment vertical="center"/>
    </xf>
    <xf numFmtId="0" fontId="11" fillId="0" borderId="12" xfId="9" applyFont="1" applyBorder="1" applyAlignment="1">
      <alignment horizontal="center" vertical="center"/>
    </xf>
    <xf numFmtId="38" fontId="11" fillId="0" borderId="12" xfId="6" applyFont="1" applyBorder="1" applyAlignment="1">
      <alignment vertical="center"/>
    </xf>
    <xf numFmtId="0" fontId="15" fillId="0" borderId="21" xfId="9" applyFont="1" applyBorder="1">
      <alignment vertical="center"/>
    </xf>
    <xf numFmtId="38" fontId="15" fillId="0" borderId="11" xfId="9" applyNumberFormat="1" applyFont="1" applyBorder="1">
      <alignment vertical="center"/>
    </xf>
    <xf numFmtId="0" fontId="15" fillId="0" borderId="11" xfId="9" applyFont="1" applyBorder="1" applyAlignment="1">
      <alignment horizontal="center" vertical="center"/>
    </xf>
    <xf numFmtId="0" fontId="15" fillId="0" borderId="11" xfId="9" applyFont="1" applyBorder="1">
      <alignment vertical="center"/>
    </xf>
    <xf numFmtId="0" fontId="11" fillId="0" borderId="11" xfId="9" applyFont="1" applyBorder="1" applyAlignment="1">
      <alignment horizontal="center" vertical="center"/>
    </xf>
    <xf numFmtId="38" fontId="11" fillId="0" borderId="11" xfId="6" applyFont="1" applyBorder="1" applyAlignment="1">
      <alignment vertical="center"/>
    </xf>
    <xf numFmtId="0" fontId="11" fillId="0" borderId="16" xfId="9" applyFont="1" applyBorder="1">
      <alignment vertical="center"/>
    </xf>
    <xf numFmtId="0" fontId="11" fillId="0" borderId="24" xfId="9" applyFont="1" applyBorder="1" applyAlignment="1">
      <alignment horizontal="left" vertical="center" indent="1"/>
    </xf>
    <xf numFmtId="38" fontId="11" fillId="0" borderId="25" xfId="9" applyNumberFormat="1" applyFont="1" applyBorder="1">
      <alignment vertical="center"/>
    </xf>
    <xf numFmtId="0" fontId="11" fillId="0" borderId="27" xfId="9" applyFont="1" applyBorder="1" applyAlignment="1">
      <alignment horizontal="left" vertical="center" indent="1"/>
    </xf>
    <xf numFmtId="0" fontId="11" fillId="0" borderId="27" xfId="9" applyFont="1" applyBorder="1">
      <alignment vertical="center"/>
    </xf>
    <xf numFmtId="38" fontId="11" fillId="0" borderId="28" xfId="9" applyNumberFormat="1" applyFont="1" applyBorder="1">
      <alignment vertical="center"/>
    </xf>
    <xf numFmtId="0" fontId="11" fillId="0" borderId="28" xfId="9" applyFont="1" applyBorder="1" applyAlignment="1">
      <alignment horizontal="center" vertical="center"/>
    </xf>
    <xf numFmtId="0" fontId="11" fillId="0" borderId="28" xfId="9" applyFont="1" applyBorder="1">
      <alignment vertical="center"/>
    </xf>
    <xf numFmtId="38" fontId="11" fillId="0" borderId="28" xfId="6" applyFont="1" applyBorder="1" applyAlignment="1">
      <alignment vertical="center"/>
    </xf>
    <xf numFmtId="9" fontId="11" fillId="0" borderId="29" xfId="9" applyNumberFormat="1" applyFont="1" applyBorder="1">
      <alignment vertical="center"/>
    </xf>
    <xf numFmtId="0" fontId="11" fillId="0" borderId="21" xfId="9" applyFont="1" applyBorder="1" applyAlignment="1">
      <alignment horizontal="left" vertical="center"/>
    </xf>
    <xf numFmtId="0" fontId="11" fillId="0" borderId="21" xfId="9" applyFont="1" applyBorder="1">
      <alignment vertical="center"/>
    </xf>
    <xf numFmtId="38" fontId="11" fillId="0" borderId="11" xfId="9" applyNumberFormat="1" applyFont="1" applyBorder="1">
      <alignment vertical="center"/>
    </xf>
    <xf numFmtId="0" fontId="11" fillId="0" borderId="11" xfId="9" applyFont="1" applyBorder="1">
      <alignment vertical="center"/>
    </xf>
    <xf numFmtId="3" fontId="11" fillId="0" borderId="25" xfId="9" applyNumberFormat="1" applyFont="1" applyBorder="1">
      <alignment vertical="center"/>
    </xf>
    <xf numFmtId="3" fontId="11" fillId="0" borderId="28" xfId="9" applyNumberFormat="1" applyFont="1" applyBorder="1">
      <alignment vertical="center"/>
    </xf>
    <xf numFmtId="3" fontId="11" fillId="0" borderId="11" xfId="9" applyNumberFormat="1" applyFont="1" applyBorder="1">
      <alignment vertical="center"/>
    </xf>
    <xf numFmtId="0" fontId="11" fillId="0" borderId="19" xfId="9" applyFont="1" applyBorder="1" applyAlignment="1">
      <alignment horizontal="left" vertical="center" indent="1"/>
    </xf>
    <xf numFmtId="0" fontId="11" fillId="0" borderId="19" xfId="9" applyFont="1" applyBorder="1">
      <alignment vertical="center"/>
    </xf>
    <xf numFmtId="38" fontId="11" fillId="0" borderId="20" xfId="9" applyNumberFormat="1" applyFont="1" applyBorder="1">
      <alignment vertical="center"/>
    </xf>
    <xf numFmtId="0" fontId="11" fillId="0" borderId="20" xfId="9" applyFont="1" applyBorder="1" applyAlignment="1">
      <alignment horizontal="center" vertical="center"/>
    </xf>
    <xf numFmtId="0" fontId="11" fillId="0" borderId="20" xfId="9" applyFont="1" applyBorder="1">
      <alignment vertical="center"/>
    </xf>
    <xf numFmtId="38" fontId="11" fillId="0" borderId="20" xfId="6" applyFont="1" applyBorder="1" applyAlignment="1">
      <alignment vertical="center"/>
    </xf>
    <xf numFmtId="0" fontId="11" fillId="0" borderId="17" xfId="9" applyFont="1" applyBorder="1">
      <alignment vertical="center"/>
    </xf>
    <xf numFmtId="0" fontId="11" fillId="0" borderId="9" xfId="9" applyFont="1" applyBorder="1" applyAlignment="1">
      <alignment horizontal="left" vertical="center"/>
    </xf>
    <xf numFmtId="0" fontId="11" fillId="0" borderId="9" xfId="9" applyFont="1" applyBorder="1">
      <alignment vertical="center"/>
    </xf>
    <xf numFmtId="38" fontId="11" fillId="0" borderId="0" xfId="9" applyNumberFormat="1" applyFont="1">
      <alignment vertical="center"/>
    </xf>
    <xf numFmtId="176" fontId="11" fillId="0" borderId="0" xfId="9" applyNumberFormat="1" applyFont="1">
      <alignment vertical="center"/>
    </xf>
    <xf numFmtId="38" fontId="11" fillId="0" borderId="0" xfId="6" applyFont="1" applyFill="1" applyBorder="1" applyAlignment="1">
      <alignment vertical="center"/>
    </xf>
    <xf numFmtId="0" fontId="11" fillId="0" borderId="22" xfId="9" applyFont="1" applyBorder="1">
      <alignment vertical="center"/>
    </xf>
    <xf numFmtId="0" fontId="11" fillId="0" borderId="5" xfId="9" applyFont="1" applyBorder="1" applyAlignment="1">
      <alignment horizontal="left" vertical="center"/>
    </xf>
    <xf numFmtId="38" fontId="11" fillId="0" borderId="6" xfId="9" applyNumberFormat="1" applyFont="1" applyBorder="1">
      <alignment vertical="center"/>
    </xf>
    <xf numFmtId="176" fontId="11" fillId="0" borderId="6" xfId="9" applyNumberFormat="1" applyFont="1" applyBorder="1">
      <alignment vertical="center"/>
    </xf>
    <xf numFmtId="38" fontId="11" fillId="0" borderId="6" xfId="6" applyFont="1" applyFill="1" applyBorder="1" applyAlignment="1">
      <alignment vertical="center"/>
    </xf>
    <xf numFmtId="0" fontId="11" fillId="0" borderId="8" xfId="9" applyFont="1" applyBorder="1">
      <alignment vertical="center"/>
    </xf>
    <xf numFmtId="176" fontId="11" fillId="0" borderId="8" xfId="9" applyNumberFormat="1" applyFont="1" applyBorder="1">
      <alignment vertical="center"/>
    </xf>
    <xf numFmtId="0" fontId="11" fillId="3" borderId="0" xfId="9" applyFont="1" applyFill="1">
      <alignment vertical="center"/>
    </xf>
    <xf numFmtId="0" fontId="15" fillId="2" borderId="0" xfId="10" applyFont="1" applyFill="1">
      <alignment vertical="center"/>
    </xf>
    <xf numFmtId="0" fontId="15" fillId="0" borderId="0" xfId="10" applyFont="1">
      <alignment vertical="center"/>
    </xf>
    <xf numFmtId="0" fontId="16" fillId="2" borderId="0" xfId="10" applyFont="1" applyFill="1">
      <alignment vertical="center"/>
    </xf>
    <xf numFmtId="0" fontId="17" fillId="0" borderId="0" xfId="10" applyFont="1">
      <alignment vertical="center"/>
    </xf>
    <xf numFmtId="0" fontId="20" fillId="2" borderId="0" xfId="10" applyFont="1" applyFill="1">
      <alignment vertical="center"/>
    </xf>
    <xf numFmtId="0" fontId="20" fillId="0" borderId="0" xfId="10" applyFont="1" applyAlignment="1">
      <alignment horizontal="center" vertical="center"/>
    </xf>
    <xf numFmtId="0" fontId="20" fillId="0" borderId="0" xfId="10" applyFont="1">
      <alignment vertical="center"/>
    </xf>
    <xf numFmtId="0" fontId="21" fillId="2" borderId="0" xfId="10" applyFont="1" applyFill="1">
      <alignment vertical="center"/>
    </xf>
    <xf numFmtId="0" fontId="15" fillId="0" borderId="0" xfId="10" applyFont="1" applyAlignment="1">
      <alignment horizontal="right" vertical="center"/>
    </xf>
    <xf numFmtId="0" fontId="17" fillId="2" borderId="0" xfId="10" applyFont="1" applyFill="1">
      <alignment vertical="center"/>
    </xf>
    <xf numFmtId="0" fontId="22" fillId="2" borderId="0" xfId="10" applyFont="1" applyFill="1">
      <alignment vertical="center"/>
    </xf>
    <xf numFmtId="0" fontId="23" fillId="0" borderId="0" xfId="10" applyFont="1">
      <alignment vertical="center"/>
    </xf>
    <xf numFmtId="0" fontId="15" fillId="0" borderId="14" xfId="10" applyFont="1" applyBorder="1">
      <alignment vertical="center"/>
    </xf>
    <xf numFmtId="0" fontId="24" fillId="0" borderId="0" xfId="10" applyFont="1" applyAlignment="1">
      <alignment horizontal="center" vertical="center"/>
    </xf>
    <xf numFmtId="0" fontId="25" fillId="0" borderId="1" xfId="10" applyFont="1" applyBorder="1" applyAlignment="1">
      <alignment horizontal="left" vertical="center"/>
    </xf>
    <xf numFmtId="49" fontId="26" fillId="0" borderId="0" xfId="10" applyNumberFormat="1" applyFont="1" applyAlignment="1">
      <alignment horizontal="left" vertical="center" indent="1"/>
    </xf>
    <xf numFmtId="0" fontId="15" fillId="0" borderId="3" xfId="10" applyFont="1" applyBorder="1">
      <alignment vertical="center"/>
    </xf>
    <xf numFmtId="0" fontId="25" fillId="0" borderId="4" xfId="10" applyFont="1" applyBorder="1" applyAlignment="1">
      <alignment horizontal="left" vertical="center"/>
    </xf>
    <xf numFmtId="0" fontId="15" fillId="0" borderId="7" xfId="10" applyFont="1" applyBorder="1">
      <alignment vertical="center"/>
    </xf>
    <xf numFmtId="0" fontId="27" fillId="0" borderId="4" xfId="10" applyFont="1" applyBorder="1" applyAlignment="1">
      <alignment horizontal="left" vertical="center"/>
    </xf>
    <xf numFmtId="0" fontId="25" fillId="0" borderId="13" xfId="10" applyFont="1" applyBorder="1" applyAlignment="1">
      <alignment horizontal="left" vertical="center"/>
    </xf>
    <xf numFmtId="0" fontId="15" fillId="0" borderId="15" xfId="10" applyFont="1" applyBorder="1">
      <alignment vertical="center"/>
    </xf>
    <xf numFmtId="0" fontId="29" fillId="2" borderId="0" xfId="10" applyFont="1" applyFill="1">
      <alignment vertical="center"/>
    </xf>
    <xf numFmtId="49" fontId="9" fillId="0" borderId="0" xfId="7" applyNumberFormat="1" applyFont="1" applyAlignment="1">
      <alignment vertical="distributed"/>
    </xf>
    <xf numFmtId="177" fontId="11" fillId="0" borderId="0" xfId="9" applyNumberFormat="1" applyFont="1">
      <alignment vertical="center"/>
    </xf>
    <xf numFmtId="0" fontId="25" fillId="0" borderId="0" xfId="10" applyFont="1" applyAlignment="1">
      <alignment horizontal="left" vertical="center"/>
    </xf>
    <xf numFmtId="0" fontId="22" fillId="2" borderId="0" xfId="9" applyFont="1" applyFill="1">
      <alignment vertical="center"/>
    </xf>
    <xf numFmtId="0" fontId="15" fillId="0" borderId="0" xfId="9" applyFont="1">
      <alignment vertical="center"/>
    </xf>
    <xf numFmtId="0" fontId="15" fillId="2" borderId="0" xfId="9" applyFont="1" applyFill="1">
      <alignment vertical="center"/>
    </xf>
    <xf numFmtId="0" fontId="20" fillId="2" borderId="0" xfId="9" applyFont="1" applyFill="1">
      <alignment vertical="center"/>
    </xf>
    <xf numFmtId="0" fontId="20" fillId="0" borderId="0" xfId="9" applyFont="1">
      <alignment vertical="center"/>
    </xf>
    <xf numFmtId="0" fontId="30" fillId="2" borderId="0" xfId="9" applyFont="1" applyFill="1">
      <alignment vertical="center"/>
    </xf>
    <xf numFmtId="0" fontId="31" fillId="0" borderId="0" xfId="10" applyFont="1" applyAlignment="1">
      <alignment horizontal="center" vertical="top" textRotation="180"/>
    </xf>
    <xf numFmtId="49" fontId="28" fillId="0" borderId="14" xfId="10" applyNumberFormat="1" applyFont="1" applyBorder="1" applyAlignment="1">
      <alignment horizontal="left" vertical="center" indent="1"/>
    </xf>
    <xf numFmtId="49" fontId="5" fillId="0" borderId="0" xfId="8" applyNumberFormat="1" applyFont="1" applyAlignment="1">
      <alignment horizontal="left" vertical="distributed" wrapText="1" indent="1"/>
    </xf>
    <xf numFmtId="0" fontId="11" fillId="0" borderId="2" xfId="10" applyFont="1" applyBorder="1">
      <alignment vertical="center"/>
    </xf>
    <xf numFmtId="0" fontId="11" fillId="0" borderId="0" xfId="10" applyFont="1">
      <alignment vertical="center"/>
    </xf>
    <xf numFmtId="49" fontId="28" fillId="0" borderId="0" xfId="10" applyNumberFormat="1" applyFont="1" applyAlignment="1">
      <alignment horizontal="left" vertical="center" indent="1"/>
    </xf>
    <xf numFmtId="0" fontId="34" fillId="0" borderId="10" xfId="9" applyFont="1" applyBorder="1">
      <alignment vertical="center"/>
    </xf>
    <xf numFmtId="3" fontId="11" fillId="0" borderId="0" xfId="9" applyNumberFormat="1" applyFont="1">
      <alignment vertical="center"/>
    </xf>
    <xf numFmtId="38" fontId="11" fillId="0" borderId="0" xfId="6" applyFont="1" applyBorder="1" applyAlignment="1">
      <alignment vertical="center"/>
    </xf>
    <xf numFmtId="0" fontId="36" fillId="0" borderId="0" xfId="9" applyFont="1">
      <alignment vertical="center"/>
    </xf>
    <xf numFmtId="0" fontId="35" fillId="0" borderId="0" xfId="9" applyFont="1">
      <alignment vertical="center"/>
    </xf>
    <xf numFmtId="49" fontId="7" fillId="0" borderId="0" xfId="8" applyNumberFormat="1" applyFont="1" applyAlignment="1">
      <alignment horizontal="left" vertical="distributed" wrapText="1" indent="1"/>
    </xf>
    <xf numFmtId="0" fontId="17" fillId="0" borderId="0" xfId="9" applyFont="1" applyAlignment="1">
      <alignment horizontal="left" vertical="center"/>
    </xf>
    <xf numFmtId="0" fontId="25" fillId="0" borderId="0" xfId="9" applyFont="1" applyAlignment="1">
      <alignment horizontal="left" vertical="center"/>
    </xf>
    <xf numFmtId="0" fontId="24" fillId="0" borderId="0" xfId="9" applyFont="1" applyAlignment="1">
      <alignment horizontal="left" vertical="center"/>
    </xf>
    <xf numFmtId="0" fontId="25" fillId="0" borderId="0" xfId="9" applyFont="1">
      <alignment vertical="center"/>
    </xf>
    <xf numFmtId="49" fontId="24" fillId="0" borderId="0" xfId="9" applyNumberFormat="1" applyFont="1" applyAlignment="1">
      <alignment horizontal="left" vertical="center"/>
    </xf>
    <xf numFmtId="0" fontId="23" fillId="0" borderId="0" xfId="9" applyFont="1">
      <alignment vertical="center"/>
    </xf>
    <xf numFmtId="0" fontId="17" fillId="0" borderId="0" xfId="9" applyFont="1">
      <alignment vertical="center"/>
    </xf>
    <xf numFmtId="49" fontId="32" fillId="0" borderId="0" xfId="9" applyNumberFormat="1" applyFont="1" applyAlignment="1">
      <alignment horizontal="left" vertical="center"/>
    </xf>
    <xf numFmtId="49" fontId="33" fillId="0" borderId="0" xfId="9" applyNumberFormat="1" applyFont="1" applyAlignment="1">
      <alignment horizontal="left" vertical="center"/>
    </xf>
    <xf numFmtId="0" fontId="24" fillId="0" borderId="0" xfId="9" applyFont="1">
      <alignment vertical="center"/>
    </xf>
    <xf numFmtId="49" fontId="27" fillId="0" borderId="0" xfId="10" applyNumberFormat="1" applyFont="1">
      <alignment vertical="center"/>
    </xf>
    <xf numFmtId="0" fontId="12" fillId="0" borderId="0" xfId="10" applyFont="1">
      <alignment vertical="center"/>
    </xf>
    <xf numFmtId="0" fontId="15" fillId="2" borderId="4" xfId="10" applyFont="1" applyFill="1" applyBorder="1">
      <alignment vertical="center"/>
    </xf>
    <xf numFmtId="49" fontId="37" fillId="0" borderId="4" xfId="10" applyNumberFormat="1" applyFont="1" applyBorder="1" applyAlignment="1">
      <alignment vertical="center" wrapText="1"/>
    </xf>
    <xf numFmtId="49" fontId="37" fillId="0" borderId="0" xfId="10" applyNumberFormat="1" applyFont="1" applyAlignment="1">
      <alignment vertical="center" wrapText="1"/>
    </xf>
    <xf numFmtId="49" fontId="37" fillId="0" borderId="7" xfId="10" applyNumberFormat="1" applyFont="1" applyBorder="1" applyAlignment="1">
      <alignment vertical="center" wrapText="1"/>
    </xf>
    <xf numFmtId="0" fontId="38" fillId="0" borderId="0" xfId="9" applyFont="1">
      <alignment vertical="center"/>
    </xf>
    <xf numFmtId="0" fontId="15" fillId="0" borderId="0" xfId="9" applyFont="1" applyAlignment="1">
      <alignment horizontal="right" vertical="center"/>
    </xf>
    <xf numFmtId="0" fontId="15" fillId="0" borderId="17" xfId="9" applyFont="1" applyBorder="1" applyAlignment="1">
      <alignment horizontal="left" vertical="center" indent="1"/>
    </xf>
    <xf numFmtId="0" fontId="15" fillId="0" borderId="19" xfId="9" applyFont="1" applyBorder="1">
      <alignment vertical="center"/>
    </xf>
    <xf numFmtId="38" fontId="15" fillId="0" borderId="20" xfId="9" applyNumberFormat="1" applyFont="1" applyBorder="1">
      <alignment vertical="center"/>
    </xf>
    <xf numFmtId="0" fontId="15" fillId="0" borderId="20" xfId="9" applyFont="1" applyBorder="1" applyAlignment="1">
      <alignment horizontal="center" vertical="center"/>
    </xf>
    <xf numFmtId="0" fontId="15" fillId="0" borderId="20" xfId="9" applyFont="1" applyBorder="1">
      <alignment vertical="center"/>
    </xf>
    <xf numFmtId="38" fontId="15" fillId="0" borderId="20" xfId="6" applyFont="1" applyBorder="1" applyAlignment="1">
      <alignment vertical="center"/>
    </xf>
    <xf numFmtId="49" fontId="32" fillId="0" borderId="0" xfId="10" applyNumberFormat="1" applyFont="1" applyAlignment="1">
      <alignment horizontal="left" vertical="center" indent="1"/>
    </xf>
    <xf numFmtId="49" fontId="7" fillId="0" borderId="0" xfId="7" quotePrefix="1" applyNumberFormat="1" applyFont="1" applyAlignment="1">
      <alignment horizontal="right" vertical="distributed" indent="2"/>
    </xf>
    <xf numFmtId="0" fontId="11" fillId="0" borderId="11" xfId="9" applyFont="1" applyBorder="1" applyAlignment="1">
      <alignment horizontal="center" vertical="center"/>
    </xf>
    <xf numFmtId="49" fontId="12" fillId="0" borderId="4" xfId="10" applyNumberFormat="1" applyFont="1" applyBorder="1" applyAlignment="1">
      <alignment horizontal="center" vertical="center" wrapText="1"/>
    </xf>
    <xf numFmtId="49" fontId="12" fillId="0" borderId="0" xfId="10" applyNumberFormat="1" applyFont="1" applyAlignment="1">
      <alignment horizontal="center" vertical="center" wrapText="1"/>
    </xf>
    <xf numFmtId="49" fontId="12" fillId="0" borderId="7" xfId="10" applyNumberFormat="1" applyFont="1" applyBorder="1" applyAlignment="1">
      <alignment horizontal="center" vertical="center" wrapText="1"/>
    </xf>
    <xf numFmtId="0" fontId="19" fillId="0" borderId="30" xfId="10" applyFont="1" applyBorder="1" applyAlignment="1">
      <alignment horizontal="center" vertical="center"/>
    </xf>
    <xf numFmtId="0" fontId="19" fillId="0" borderId="31" xfId="10" applyFont="1" applyBorder="1" applyAlignment="1">
      <alignment horizontal="center" vertical="center"/>
    </xf>
    <xf numFmtId="0" fontId="19" fillId="0" borderId="32" xfId="10" applyFont="1" applyBorder="1" applyAlignment="1">
      <alignment horizontal="center" vertical="center"/>
    </xf>
    <xf numFmtId="0" fontId="17" fillId="0" borderId="0" xfId="10" applyFont="1" applyAlignment="1">
      <alignment horizontal="center" vertical="center"/>
    </xf>
    <xf numFmtId="49" fontId="24" fillId="0" borderId="4" xfId="10" applyNumberFormat="1" applyFont="1" applyBorder="1" applyAlignment="1">
      <alignment horizontal="center" vertical="center" wrapText="1"/>
    </xf>
    <xf numFmtId="49" fontId="24" fillId="0" borderId="0" xfId="10" applyNumberFormat="1" applyFont="1" applyAlignment="1">
      <alignment horizontal="center" vertical="center" wrapText="1"/>
    </xf>
    <xf numFmtId="49" fontId="24" fillId="0" borderId="7" xfId="10" applyNumberFormat="1" applyFont="1" applyBorder="1" applyAlignment="1">
      <alignment horizontal="center" vertical="center" wrapText="1"/>
    </xf>
    <xf numFmtId="49" fontId="25" fillId="0" borderId="0" xfId="10" applyNumberFormat="1" applyFont="1" applyAlignment="1">
      <alignment horizontal="left" vertical="center" wrapText="1"/>
    </xf>
    <xf numFmtId="49" fontId="25" fillId="0" borderId="7" xfId="10" applyNumberFormat="1" applyFont="1" applyBorder="1" applyAlignment="1">
      <alignment horizontal="left" vertical="center" wrapText="1"/>
    </xf>
  </cellXfs>
  <cellStyles count="11">
    <cellStyle name="桁区切り" xfId="6" builtinId="6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7" xr:uid="{7AE26E18-2B76-4D24-AB86-489F0DF65F97}"/>
    <cellStyle name="標準 8" xfId="8" xr:uid="{7F5A3057-6CCC-4386-96E7-8E4F821AAF75}"/>
    <cellStyle name="標準 9" xfId="9" xr:uid="{1158AAAF-5F2D-4063-8FC3-7907C4AE943B}"/>
    <cellStyle name="標準 9 2" xfId="10" xr:uid="{E3CE04A9-A731-4DE1-AA1D-33233E3A550F}"/>
  </cellStyles>
  <dxfs count="0"/>
  <tableStyles count="0" defaultTableStyle="TableStyleMedium9" defaultPivotStyle="PivotStyleLight16"/>
  <colors>
    <mruColors>
      <color rgb="FFFF00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5</xdr:row>
      <xdr:rowOff>19050</xdr:rowOff>
    </xdr:from>
    <xdr:to>
      <xdr:col>11</xdr:col>
      <xdr:colOff>0</xdr:colOff>
      <xdr:row>5</xdr:row>
      <xdr:rowOff>685800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CE3CCA2-2B6D-4B30-975A-68108C618E80}"/>
            </a:ext>
          </a:extLst>
        </xdr:cNvPr>
        <xdr:cNvSpPr/>
      </xdr:nvSpPr>
      <xdr:spPr>
        <a:xfrm>
          <a:off x="241936" y="2129790"/>
          <a:ext cx="6212204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700" b="1"/>
            <a:t>令和８年４月１日以降に入札公告、指名通知を行うものから適用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5971B-AF27-4210-B912-2614ED53425D}">
  <sheetPr>
    <tabColor rgb="FF00B050"/>
  </sheetPr>
  <dimension ref="A1:J42"/>
  <sheetViews>
    <sheetView view="pageBreakPreview" topLeftCell="A12" zoomScaleNormal="100" zoomScaleSheetLayoutView="100" workbookViewId="0">
      <selection activeCell="B35" sqref="B35"/>
    </sheetView>
  </sheetViews>
  <sheetFormatPr defaultColWidth="9" defaultRowHeight="17.25"/>
  <cols>
    <col min="1" max="1" width="2.5" style="1" customWidth="1"/>
    <col min="2" max="2" width="86.5" style="2" customWidth="1"/>
    <col min="3" max="16384" width="9" style="2"/>
  </cols>
  <sheetData>
    <row r="1" spans="1:10" ht="18.75">
      <c r="C1" s="3"/>
    </row>
    <row r="2" spans="1:10">
      <c r="B2" s="4"/>
    </row>
    <row r="3" spans="1:10">
      <c r="B3" s="107" t="s">
        <v>0</v>
      </c>
      <c r="C3" s="5"/>
      <c r="D3" s="5"/>
      <c r="E3" s="5"/>
      <c r="F3" s="5"/>
      <c r="G3" s="5"/>
      <c r="H3" s="5"/>
      <c r="I3" s="5"/>
      <c r="J3" s="5"/>
    </row>
    <row r="4" spans="1:10">
      <c r="A4" s="6"/>
      <c r="B4" s="5"/>
      <c r="C4" s="5"/>
      <c r="D4" s="5"/>
      <c r="E4" s="5"/>
      <c r="F4" s="5"/>
      <c r="G4" s="5"/>
      <c r="H4" s="5"/>
      <c r="I4" s="5"/>
      <c r="J4" s="5"/>
    </row>
    <row r="5" spans="1:10">
      <c r="A5" s="6"/>
      <c r="B5" s="153" t="s">
        <v>95</v>
      </c>
      <c r="C5" s="5"/>
      <c r="D5" s="5"/>
      <c r="E5" s="5"/>
      <c r="F5" s="5"/>
      <c r="G5" s="5"/>
      <c r="H5" s="5"/>
      <c r="I5" s="5"/>
      <c r="J5" s="5"/>
    </row>
    <row r="6" spans="1:10">
      <c r="A6" s="6"/>
      <c r="B6" s="2" t="s">
        <v>1</v>
      </c>
      <c r="C6" s="5"/>
      <c r="D6" s="5"/>
      <c r="E6" s="5"/>
      <c r="F6" s="5"/>
      <c r="G6" s="5"/>
      <c r="H6" s="5"/>
      <c r="I6" s="5"/>
      <c r="J6" s="5"/>
    </row>
    <row r="7" spans="1:10">
      <c r="B7" s="7" t="s">
        <v>2</v>
      </c>
    </row>
    <row r="8" spans="1:10">
      <c r="B8" s="7" t="s">
        <v>3</v>
      </c>
    </row>
    <row r="9" spans="1:10">
      <c r="B9" s="7" t="s">
        <v>4</v>
      </c>
    </row>
    <row r="11" spans="1:10">
      <c r="B11" s="2" t="s">
        <v>5</v>
      </c>
    </row>
    <row r="12" spans="1:10">
      <c r="B12" s="2" t="s">
        <v>6</v>
      </c>
    </row>
    <row r="13" spans="1:10">
      <c r="B13" s="2" t="s">
        <v>7</v>
      </c>
    </row>
    <row r="14" spans="1:10">
      <c r="B14" s="8" t="s">
        <v>8</v>
      </c>
    </row>
    <row r="15" spans="1:10">
      <c r="B15" s="8" t="s">
        <v>9</v>
      </c>
    </row>
    <row r="16" spans="1:10">
      <c r="B16" s="9"/>
    </row>
    <row r="17" spans="1:2">
      <c r="B17" s="2" t="s">
        <v>10</v>
      </c>
    </row>
    <row r="18" spans="1:2">
      <c r="A18" s="1" t="s">
        <v>11</v>
      </c>
      <c r="B18" s="2" t="s">
        <v>12</v>
      </c>
    </row>
    <row r="19" spans="1:2">
      <c r="B19" s="2" t="s">
        <v>13</v>
      </c>
    </row>
    <row r="20" spans="1:2">
      <c r="B20" s="2" t="s">
        <v>14</v>
      </c>
    </row>
    <row r="21" spans="1:2">
      <c r="B21" s="2" t="s">
        <v>15</v>
      </c>
    </row>
    <row r="22" spans="1:2">
      <c r="B22" s="2" t="s">
        <v>16</v>
      </c>
    </row>
    <row r="23" spans="1:2">
      <c r="B23" s="2" t="s">
        <v>17</v>
      </c>
    </row>
    <row r="24" spans="1:2">
      <c r="B24" s="2" t="s">
        <v>18</v>
      </c>
    </row>
    <row r="25" spans="1:2">
      <c r="B25" s="11" t="s">
        <v>19</v>
      </c>
    </row>
    <row r="26" spans="1:2">
      <c r="B26" s="11" t="s">
        <v>20</v>
      </c>
    </row>
    <row r="27" spans="1:2">
      <c r="B27" s="12" t="s">
        <v>21</v>
      </c>
    </row>
    <row r="28" spans="1:2">
      <c r="B28" s="12" t="s">
        <v>22</v>
      </c>
    </row>
    <row r="29" spans="1:2">
      <c r="B29" s="10" t="s">
        <v>23</v>
      </c>
    </row>
    <row r="30" spans="1:2">
      <c r="B30" s="118" t="s">
        <v>24</v>
      </c>
    </row>
    <row r="31" spans="1:2">
      <c r="B31" s="127" t="s">
        <v>25</v>
      </c>
    </row>
    <row r="32" spans="1:2">
      <c r="B32" s="127" t="s">
        <v>26</v>
      </c>
    </row>
    <row r="33" spans="2:2">
      <c r="B33" s="127" t="s">
        <v>27</v>
      </c>
    </row>
    <row r="34" spans="2:2">
      <c r="B34" s="127" t="s">
        <v>28</v>
      </c>
    </row>
    <row r="35" spans="2:2" ht="27" customHeight="1">
      <c r="B35" s="127" t="s">
        <v>29</v>
      </c>
    </row>
    <row r="36" spans="2:2">
      <c r="B36" s="12"/>
    </row>
    <row r="37" spans="2:2">
      <c r="B37" s="10" t="s">
        <v>30</v>
      </c>
    </row>
    <row r="38" spans="2:2">
      <c r="B38" s="10" t="s">
        <v>96</v>
      </c>
    </row>
    <row r="39" spans="2:2">
      <c r="B39" s="13"/>
    </row>
    <row r="40" spans="2:2">
      <c r="B40" s="10" t="s">
        <v>31</v>
      </c>
    </row>
    <row r="41" spans="2:2">
      <c r="B41" s="10" t="s">
        <v>97</v>
      </c>
    </row>
    <row r="42" spans="2:2">
      <c r="B42" s="2" t="s">
        <v>88</v>
      </c>
    </row>
  </sheetData>
  <phoneticPr fontId="3"/>
  <pageMargins left="1.0236220472440944" right="0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0B8A-4B25-4405-9561-880DB9CA181D}">
  <sheetPr>
    <tabColor rgb="FF00B050"/>
  </sheetPr>
  <dimension ref="A1:M42"/>
  <sheetViews>
    <sheetView topLeftCell="A20" zoomScaleNormal="100" workbookViewId="0">
      <selection activeCell="B5" sqref="B5"/>
    </sheetView>
  </sheetViews>
  <sheetFormatPr defaultColWidth="9" defaultRowHeight="13.5"/>
  <cols>
    <col min="1" max="1" width="2.375" style="17" customWidth="1"/>
    <col min="2" max="2" width="22.5" style="17" customWidth="1"/>
    <col min="3" max="3" width="4.5" style="17" customWidth="1"/>
    <col min="4" max="4" width="17.375" style="17" customWidth="1"/>
    <col min="5" max="5" width="4.5" style="17" customWidth="1"/>
    <col min="6" max="6" width="9" style="17"/>
    <col min="7" max="7" width="4.5" style="17" customWidth="1"/>
    <col min="8" max="8" width="17.375" style="17" customWidth="1"/>
    <col min="9" max="9" width="10.375" style="17" customWidth="1"/>
    <col min="10" max="10" width="3" style="17" customWidth="1"/>
    <col min="11" max="12" width="9" style="17"/>
    <col min="13" max="13" width="18.875" style="17" bestFit="1" customWidth="1"/>
    <col min="14" max="16384" width="9" style="17"/>
  </cols>
  <sheetData>
    <row r="1" spans="1:11" ht="28.5">
      <c r="A1" s="14"/>
      <c r="B1" s="15"/>
      <c r="C1" s="16"/>
      <c r="D1" s="15"/>
      <c r="E1" s="15"/>
      <c r="F1" s="15"/>
      <c r="G1" s="15"/>
      <c r="H1" s="15"/>
      <c r="I1" s="15"/>
      <c r="J1" s="15"/>
    </row>
    <row r="2" spans="1:11" ht="28.5">
      <c r="A2" s="14"/>
      <c r="B2" s="15"/>
      <c r="C2" s="16" t="s">
        <v>32</v>
      </c>
      <c r="D2" s="15"/>
      <c r="E2" s="15"/>
      <c r="F2" s="15"/>
      <c r="G2" s="15"/>
      <c r="H2" s="15"/>
      <c r="I2" s="15"/>
      <c r="J2" s="15"/>
    </row>
    <row r="3" spans="1:11">
      <c r="A3" s="15"/>
      <c r="I3" s="18" t="s">
        <v>33</v>
      </c>
      <c r="J3" s="15"/>
    </row>
    <row r="4" spans="1:11" ht="22.5" customHeight="1">
      <c r="A4" s="15"/>
      <c r="B4" s="137" t="s">
        <v>89</v>
      </c>
      <c r="E4" s="19"/>
      <c r="G4" s="19"/>
      <c r="H4" s="20"/>
      <c r="J4" s="15"/>
    </row>
    <row r="5" spans="1:11" ht="22.5" customHeight="1">
      <c r="A5" s="15"/>
      <c r="B5" s="122"/>
      <c r="C5" s="122"/>
      <c r="D5" s="122"/>
      <c r="E5" s="122"/>
      <c r="F5" s="122"/>
      <c r="G5" s="122"/>
      <c r="H5" s="20"/>
      <c r="I5" s="145" t="s">
        <v>34</v>
      </c>
      <c r="J5" s="15"/>
    </row>
    <row r="6" spans="1:11" ht="22.5" customHeight="1">
      <c r="A6" s="15"/>
      <c r="B6" s="21"/>
      <c r="C6" s="21"/>
      <c r="D6" s="22"/>
      <c r="E6" s="23"/>
      <c r="F6" s="22"/>
      <c r="G6" s="23"/>
      <c r="H6" s="24"/>
      <c r="I6" s="25" t="s">
        <v>35</v>
      </c>
      <c r="J6" s="15"/>
    </row>
    <row r="7" spans="1:11" ht="22.5" customHeight="1">
      <c r="A7" s="15"/>
      <c r="B7" s="26"/>
      <c r="C7" s="26"/>
      <c r="D7" s="27"/>
      <c r="E7" s="154" t="s">
        <v>36</v>
      </c>
      <c r="F7" s="154"/>
      <c r="G7" s="154"/>
      <c r="H7" s="28">
        <f>TRUNC(H8,-3)</f>
        <v>0</v>
      </c>
      <c r="I7" s="29"/>
      <c r="J7" s="15"/>
    </row>
    <row r="8" spans="1:11" ht="22.5" customHeight="1">
      <c r="A8" s="15"/>
      <c r="B8" s="30" t="s">
        <v>37</v>
      </c>
      <c r="C8" s="30"/>
      <c r="D8" s="31"/>
      <c r="E8" s="32"/>
      <c r="F8" s="33"/>
      <c r="G8" s="32"/>
      <c r="H8" s="34">
        <f>SUM(D8,D9,D10,D11,D12,D13,D14,D15,D16)</f>
        <v>0</v>
      </c>
      <c r="I8" s="35"/>
      <c r="J8" s="15"/>
    </row>
    <row r="9" spans="1:11" ht="22.5" customHeight="1">
      <c r="A9" s="15"/>
      <c r="B9" s="30" t="s">
        <v>38</v>
      </c>
      <c r="C9" s="30"/>
      <c r="D9" s="31"/>
      <c r="E9" s="32"/>
      <c r="F9" s="33"/>
      <c r="G9" s="32"/>
      <c r="H9" s="36"/>
      <c r="I9" s="35"/>
      <c r="J9" s="15"/>
      <c r="K9" s="17" t="s">
        <v>39</v>
      </c>
    </row>
    <row r="10" spans="1:11" ht="22.5" customHeight="1">
      <c r="A10" s="15"/>
      <c r="B10" s="30" t="s">
        <v>40</v>
      </c>
      <c r="C10" s="30"/>
      <c r="D10" s="37"/>
      <c r="E10" s="32"/>
      <c r="F10" s="33"/>
      <c r="G10" s="32"/>
      <c r="H10" s="36"/>
      <c r="I10" s="35"/>
      <c r="J10" s="15"/>
    </row>
    <row r="11" spans="1:11" ht="22.5" customHeight="1">
      <c r="A11" s="15"/>
      <c r="B11" s="30" t="s">
        <v>41</v>
      </c>
      <c r="C11" s="30"/>
      <c r="D11" s="37"/>
      <c r="E11" s="32"/>
      <c r="F11" s="33"/>
      <c r="G11" s="32"/>
      <c r="H11" s="36"/>
      <c r="I11" s="35"/>
      <c r="J11" s="15"/>
    </row>
    <row r="12" spans="1:11" ht="22.5" customHeight="1">
      <c r="A12" s="15"/>
      <c r="B12" s="30" t="s">
        <v>42</v>
      </c>
      <c r="C12" s="30"/>
      <c r="D12" s="37"/>
      <c r="E12" s="32"/>
      <c r="F12" s="33"/>
      <c r="G12" s="32"/>
      <c r="H12" s="36"/>
      <c r="I12" s="35"/>
      <c r="J12" s="15"/>
    </row>
    <row r="13" spans="1:11" ht="22.5" customHeight="1">
      <c r="A13" s="15"/>
      <c r="B13" s="30" t="s">
        <v>43</v>
      </c>
      <c r="C13" s="30"/>
      <c r="D13" s="37"/>
      <c r="E13" s="32"/>
      <c r="F13" s="33"/>
      <c r="G13" s="32"/>
      <c r="H13" s="36"/>
      <c r="I13" s="35"/>
      <c r="J13" s="15"/>
    </row>
    <row r="14" spans="1:11" ht="22.5" customHeight="1">
      <c r="A14" s="15"/>
      <c r="B14" s="30" t="s">
        <v>44</v>
      </c>
      <c r="C14" s="30"/>
      <c r="D14" s="31"/>
      <c r="E14" s="32"/>
      <c r="F14" s="33"/>
      <c r="G14" s="32"/>
      <c r="H14" s="36"/>
      <c r="I14" s="35"/>
      <c r="J14" s="15"/>
    </row>
    <row r="15" spans="1:11" ht="22.5" customHeight="1">
      <c r="A15" s="15"/>
      <c r="B15" s="26" t="s">
        <v>45</v>
      </c>
      <c r="C15" s="26"/>
      <c r="D15" s="38"/>
      <c r="E15" s="39"/>
      <c r="F15" s="27"/>
      <c r="G15" s="39"/>
      <c r="H15" s="40"/>
      <c r="I15" s="29"/>
      <c r="J15" s="15"/>
    </row>
    <row r="16" spans="1:11" ht="22.5" customHeight="1">
      <c r="A16" s="15"/>
      <c r="B16" s="26" t="s">
        <v>46</v>
      </c>
      <c r="C16" s="26"/>
      <c r="D16" s="38"/>
      <c r="E16" s="39"/>
      <c r="F16" s="27"/>
      <c r="G16" s="39"/>
      <c r="H16" s="40"/>
      <c r="I16" s="29"/>
      <c r="J16" s="15"/>
    </row>
    <row r="17" spans="1:13" ht="22.5" customHeight="1">
      <c r="A17" s="15"/>
      <c r="B17" s="41" t="s">
        <v>47</v>
      </c>
      <c r="C17" s="41"/>
      <c r="D17" s="42">
        <f>SUM(H18:H19)</f>
        <v>0</v>
      </c>
      <c r="E17" s="43" t="s">
        <v>48</v>
      </c>
      <c r="F17" s="44">
        <v>0.97</v>
      </c>
      <c r="G17" s="45" t="s">
        <v>49</v>
      </c>
      <c r="H17" s="46">
        <f>ROUNDDOWN(D17*F17,0)</f>
        <v>0</v>
      </c>
      <c r="I17" s="47"/>
      <c r="J17" s="15"/>
      <c r="M17" s="108">
        <f>D17*F17</f>
        <v>0</v>
      </c>
    </row>
    <row r="18" spans="1:13" ht="22.5" customHeight="1">
      <c r="A18" s="15"/>
      <c r="B18" s="48" t="s">
        <v>50</v>
      </c>
      <c r="C18" s="30"/>
      <c r="D18" s="49"/>
      <c r="E18" s="32"/>
      <c r="F18" s="33"/>
      <c r="G18" s="32"/>
      <c r="H18" s="36">
        <f>D9</f>
        <v>0</v>
      </c>
      <c r="I18" s="35"/>
      <c r="J18" s="15"/>
    </row>
    <row r="19" spans="1:13" ht="22.5" customHeight="1">
      <c r="A19" s="15"/>
      <c r="B19" s="50" t="s">
        <v>51</v>
      </c>
      <c r="C19" s="51"/>
      <c r="D19" s="52">
        <f>D8</f>
        <v>0</v>
      </c>
      <c r="E19" s="53" t="s">
        <v>48</v>
      </c>
      <c r="F19" s="54">
        <v>0.6</v>
      </c>
      <c r="G19" s="53" t="s">
        <v>49</v>
      </c>
      <c r="H19" s="55">
        <f>ROUNDDOWN(D19*F19,0)</f>
        <v>0</v>
      </c>
      <c r="I19" s="56"/>
      <c r="J19" s="15"/>
    </row>
    <row r="20" spans="1:13" ht="22.5" customHeight="1">
      <c r="A20" s="15"/>
      <c r="B20" s="57" t="s">
        <v>52</v>
      </c>
      <c r="C20" s="58"/>
      <c r="D20" s="59">
        <f>SUM(H21:H22)</f>
        <v>0</v>
      </c>
      <c r="E20" s="45" t="s">
        <v>48</v>
      </c>
      <c r="F20" s="60">
        <v>0.9</v>
      </c>
      <c r="G20" s="45" t="s">
        <v>49</v>
      </c>
      <c r="H20" s="46">
        <f>ROUNDDOWN(D20*F20,0)</f>
        <v>0</v>
      </c>
      <c r="I20" s="47"/>
      <c r="J20" s="15"/>
      <c r="M20" s="17">
        <f>D20*F20</f>
        <v>0</v>
      </c>
    </row>
    <row r="21" spans="1:13" ht="22.5" customHeight="1">
      <c r="A21" s="15"/>
      <c r="B21" s="48" t="s">
        <v>53</v>
      </c>
      <c r="C21" s="30"/>
      <c r="D21" s="61"/>
      <c r="E21" s="32"/>
      <c r="F21" s="33"/>
      <c r="G21" s="32"/>
      <c r="H21" s="36">
        <f>D10</f>
        <v>0</v>
      </c>
      <c r="I21" s="35"/>
      <c r="J21" s="15"/>
    </row>
    <row r="22" spans="1:13" ht="22.5" customHeight="1">
      <c r="A22" s="15"/>
      <c r="B22" s="50" t="s">
        <v>54</v>
      </c>
      <c r="C22" s="51"/>
      <c r="D22" s="62">
        <f>D8</f>
        <v>0</v>
      </c>
      <c r="E22" s="53" t="s">
        <v>48</v>
      </c>
      <c r="F22" s="54">
        <v>0.1</v>
      </c>
      <c r="G22" s="53" t="s">
        <v>49</v>
      </c>
      <c r="H22" s="55">
        <f>ROUNDDOWN(D22*F22,0)</f>
        <v>0</v>
      </c>
      <c r="I22" s="56"/>
      <c r="J22" s="15"/>
      <c r="M22" s="17">
        <f>D22*F22</f>
        <v>0</v>
      </c>
    </row>
    <row r="23" spans="1:13" ht="22.5" customHeight="1">
      <c r="A23" s="15"/>
      <c r="B23" s="58" t="s">
        <v>55</v>
      </c>
      <c r="C23" s="58"/>
      <c r="D23" s="63">
        <f>SUM(H24:H27)</f>
        <v>0</v>
      </c>
      <c r="E23" s="45" t="s">
        <v>48</v>
      </c>
      <c r="F23" s="60">
        <v>0.9</v>
      </c>
      <c r="G23" s="45" t="s">
        <v>49</v>
      </c>
      <c r="H23" s="46">
        <f>ROUNDDOWN(D23*F23,0)</f>
        <v>0</v>
      </c>
      <c r="I23" s="47"/>
      <c r="J23" s="15"/>
      <c r="M23" s="17">
        <f>D23*F23</f>
        <v>0</v>
      </c>
    </row>
    <row r="24" spans="1:13" ht="22.5" customHeight="1">
      <c r="A24" s="15"/>
      <c r="B24" s="48" t="s">
        <v>56</v>
      </c>
      <c r="C24" s="30"/>
      <c r="D24" s="61"/>
      <c r="E24" s="32"/>
      <c r="F24" s="33"/>
      <c r="G24" s="32"/>
      <c r="H24" s="36">
        <f>D11</f>
        <v>0</v>
      </c>
      <c r="I24" s="35"/>
      <c r="J24" s="15"/>
    </row>
    <row r="25" spans="1:13" ht="22.5" customHeight="1">
      <c r="A25" s="15"/>
      <c r="B25" s="48" t="s">
        <v>57</v>
      </c>
      <c r="C25" s="30"/>
      <c r="D25" s="61"/>
      <c r="E25" s="32"/>
      <c r="F25" s="33"/>
      <c r="G25" s="32"/>
      <c r="H25" s="36">
        <f>D12</f>
        <v>0</v>
      </c>
      <c r="I25" s="35"/>
      <c r="J25" s="15"/>
    </row>
    <row r="26" spans="1:13" ht="22.5" customHeight="1">
      <c r="A26" s="15"/>
      <c r="B26" s="48" t="s">
        <v>58</v>
      </c>
      <c r="C26" s="30"/>
      <c r="D26" s="61"/>
      <c r="E26" s="32"/>
      <c r="F26" s="33"/>
      <c r="G26" s="32"/>
      <c r="H26" s="36">
        <f>D13</f>
        <v>0</v>
      </c>
      <c r="I26" s="35"/>
      <c r="J26" s="15"/>
    </row>
    <row r="27" spans="1:13" ht="22.5" customHeight="1">
      <c r="A27" s="15"/>
      <c r="B27" s="50" t="s">
        <v>59</v>
      </c>
      <c r="C27" s="51"/>
      <c r="D27" s="62">
        <f>D8</f>
        <v>0</v>
      </c>
      <c r="E27" s="53" t="s">
        <v>48</v>
      </c>
      <c r="F27" s="54">
        <v>0.2</v>
      </c>
      <c r="G27" s="53" t="s">
        <v>49</v>
      </c>
      <c r="H27" s="55">
        <f>ROUNDDOWN(D27*F27,0)</f>
        <v>0</v>
      </c>
      <c r="I27" s="56"/>
      <c r="J27" s="15"/>
    </row>
    <row r="28" spans="1:13" ht="22.5" customHeight="1">
      <c r="A28" s="15"/>
      <c r="B28" s="58" t="s">
        <v>60</v>
      </c>
      <c r="C28" s="58"/>
      <c r="D28" s="63">
        <f>H29</f>
        <v>0</v>
      </c>
      <c r="E28" s="45" t="s">
        <v>48</v>
      </c>
      <c r="F28" s="60">
        <v>0.68</v>
      </c>
      <c r="G28" s="45" t="s">
        <v>49</v>
      </c>
      <c r="H28" s="46">
        <f>ROUNDDOWN(D28*F28,0)</f>
        <v>0</v>
      </c>
      <c r="I28" s="47"/>
      <c r="J28" s="15"/>
    </row>
    <row r="29" spans="1:13" ht="22.5" customHeight="1">
      <c r="A29" s="15"/>
      <c r="B29" s="64" t="s">
        <v>61</v>
      </c>
      <c r="C29" s="65"/>
      <c r="D29" s="66"/>
      <c r="E29" s="67"/>
      <c r="F29" s="68"/>
      <c r="G29" s="67"/>
      <c r="H29" s="69">
        <f>D14</f>
        <v>0</v>
      </c>
      <c r="I29" s="70"/>
      <c r="J29" s="15"/>
    </row>
    <row r="30" spans="1:13" ht="22.5" customHeight="1">
      <c r="A30" s="15"/>
      <c r="B30" s="71" t="s">
        <v>62</v>
      </c>
      <c r="C30" s="72"/>
      <c r="D30" s="73">
        <f>H31</f>
        <v>0</v>
      </c>
      <c r="E30" s="19" t="s">
        <v>48</v>
      </c>
      <c r="F30" s="74">
        <v>1</v>
      </c>
      <c r="G30" s="19" t="s">
        <v>49</v>
      </c>
      <c r="H30" s="75">
        <f>ROUNDDOWN(D30*F30,0)</f>
        <v>0</v>
      </c>
      <c r="I30" s="76"/>
      <c r="J30" s="15"/>
      <c r="K30" s="17" t="s">
        <v>63</v>
      </c>
    </row>
    <row r="31" spans="1:13" ht="22.5" customHeight="1">
      <c r="A31" s="15"/>
      <c r="B31" s="64" t="s">
        <v>64</v>
      </c>
      <c r="C31" s="65"/>
      <c r="D31" s="66"/>
      <c r="E31" s="67"/>
      <c r="F31" s="68"/>
      <c r="G31" s="67"/>
      <c r="H31" s="69">
        <f>D15</f>
        <v>0</v>
      </c>
      <c r="I31" s="70"/>
      <c r="J31" s="15"/>
    </row>
    <row r="32" spans="1:13" ht="22.5" customHeight="1">
      <c r="A32" s="15"/>
      <c r="B32" s="77" t="s">
        <v>65</v>
      </c>
      <c r="C32" s="21"/>
      <c r="D32" s="78">
        <f>H33</f>
        <v>0</v>
      </c>
      <c r="E32" s="23" t="s">
        <v>48</v>
      </c>
      <c r="F32" s="79">
        <v>1</v>
      </c>
      <c r="G32" s="23" t="s">
        <v>49</v>
      </c>
      <c r="H32" s="80">
        <f>ROUNDDOWN(D32*F32,0)</f>
        <v>0</v>
      </c>
      <c r="I32" s="81"/>
      <c r="J32" s="15"/>
    </row>
    <row r="33" spans="1:11" ht="22.5" customHeight="1">
      <c r="A33" s="15"/>
      <c r="B33" s="64" t="s">
        <v>66</v>
      </c>
      <c r="C33" s="65"/>
      <c r="D33" s="66"/>
      <c r="E33" s="67"/>
      <c r="F33" s="68"/>
      <c r="G33" s="67"/>
      <c r="H33" s="69">
        <f>D16</f>
        <v>0</v>
      </c>
      <c r="I33" s="70"/>
      <c r="J33" s="15"/>
    </row>
    <row r="34" spans="1:11" ht="22.5" customHeight="1">
      <c r="A34" s="15"/>
      <c r="B34" s="21" t="s">
        <v>67</v>
      </c>
      <c r="C34" s="21"/>
      <c r="D34" s="78"/>
      <c r="E34" s="23"/>
      <c r="F34" s="22"/>
      <c r="G34" s="23"/>
      <c r="H34" s="24">
        <f>SUM(H17,H20,H23,H28,H30,H32)</f>
        <v>0</v>
      </c>
      <c r="I34" s="81"/>
      <c r="J34" s="15"/>
    </row>
    <row r="35" spans="1:11" ht="22.5" customHeight="1">
      <c r="A35" s="15"/>
      <c r="B35" s="21" t="s">
        <v>68</v>
      </c>
      <c r="C35" s="21"/>
      <c r="D35" s="22"/>
      <c r="E35" s="23"/>
      <c r="F35" s="22"/>
      <c r="G35" s="23"/>
      <c r="H35" s="24">
        <f>TRUNC(H34,-3)</f>
        <v>0</v>
      </c>
      <c r="I35" s="82" t="e">
        <f>H35/H7*100</f>
        <v>#DIV/0!</v>
      </c>
      <c r="J35" s="15"/>
    </row>
    <row r="36" spans="1:11" ht="19.5" customHeight="1">
      <c r="A36" s="15"/>
      <c r="B36" s="83"/>
      <c r="C36" s="17" t="s">
        <v>69</v>
      </c>
      <c r="J36" s="15"/>
    </row>
    <row r="37" spans="1:11" ht="19.5" customHeight="1">
      <c r="A37" s="15"/>
      <c r="B37" s="111" t="s">
        <v>90</v>
      </c>
      <c r="C37" s="126"/>
      <c r="D37" s="126"/>
      <c r="E37" s="126"/>
      <c r="F37" s="126"/>
      <c r="G37" s="126"/>
      <c r="H37" s="126"/>
      <c r="J37" s="15"/>
    </row>
    <row r="38" spans="1:11" ht="19.5" customHeight="1">
      <c r="A38" s="15"/>
      <c r="B38" s="17" t="s">
        <v>70</v>
      </c>
      <c r="J38" s="15"/>
      <c r="K38" s="144"/>
    </row>
    <row r="39" spans="1:11" ht="19.5" customHeight="1">
      <c r="A39" s="15"/>
      <c r="B39" s="17" t="s">
        <v>71</v>
      </c>
      <c r="J39" s="15"/>
    </row>
    <row r="40" spans="1:11" ht="19.5" customHeight="1">
      <c r="A40" s="15"/>
      <c r="B40" s="17" t="s">
        <v>72</v>
      </c>
      <c r="J40" s="15"/>
    </row>
    <row r="41" spans="1:11" ht="19.5" customHeight="1">
      <c r="A41" s="15"/>
      <c r="B41" s="17" t="s">
        <v>73</v>
      </c>
      <c r="J41" s="15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</row>
  </sheetData>
  <mergeCells count="1">
    <mergeCell ref="E7:G7"/>
  </mergeCells>
  <phoneticPr fontId="3"/>
  <pageMargins left="0.78740157480314965" right="0.19685039370078741" top="0.59055118110236227" bottom="0.15748031496062992" header="0.19685039370078741" footer="0.19685039370078741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3FE4-0579-4BB5-B43F-C99DD5C20A43}">
  <sheetPr>
    <tabColor rgb="FF00B050"/>
  </sheetPr>
  <dimension ref="A1:M42"/>
  <sheetViews>
    <sheetView zoomScaleNormal="100" workbookViewId="0">
      <selection activeCell="M36" sqref="M36"/>
    </sheetView>
  </sheetViews>
  <sheetFormatPr defaultColWidth="9" defaultRowHeight="13.5"/>
  <cols>
    <col min="1" max="1" width="2.375" style="17" customWidth="1"/>
    <col min="2" max="2" width="22.5" style="17" customWidth="1"/>
    <col min="3" max="3" width="4.5" style="17" customWidth="1"/>
    <col min="4" max="4" width="17.375" style="17" customWidth="1"/>
    <col min="5" max="5" width="4.5" style="17" customWidth="1"/>
    <col min="6" max="6" width="9" style="17"/>
    <col min="7" max="7" width="4.5" style="17" customWidth="1"/>
    <col min="8" max="8" width="17.375" style="17" customWidth="1"/>
    <col min="9" max="9" width="10.375" style="17" customWidth="1"/>
    <col min="10" max="10" width="3" style="17" customWidth="1"/>
    <col min="11" max="12" width="9" style="17"/>
    <col min="13" max="13" width="18.875" style="17" bestFit="1" customWidth="1"/>
    <col min="14" max="16384" width="9" style="17"/>
  </cols>
  <sheetData>
    <row r="1" spans="1:11" ht="28.5">
      <c r="A1" s="14"/>
      <c r="B1" s="15"/>
      <c r="C1" s="16"/>
      <c r="D1" s="15"/>
      <c r="E1" s="15"/>
      <c r="F1" s="15"/>
      <c r="G1" s="15"/>
      <c r="H1" s="15"/>
      <c r="I1" s="15"/>
      <c r="J1" s="15"/>
    </row>
    <row r="2" spans="1:11" ht="28.5">
      <c r="A2" s="14"/>
      <c r="B2" s="15"/>
      <c r="C2" s="16" t="s">
        <v>32</v>
      </c>
      <c r="D2" s="15"/>
      <c r="E2" s="15"/>
      <c r="F2" s="15"/>
      <c r="G2" s="15"/>
      <c r="H2" s="15"/>
      <c r="I2" s="15"/>
      <c r="J2" s="15"/>
    </row>
    <row r="3" spans="1:11">
      <c r="A3" s="15"/>
      <c r="I3" s="18" t="s">
        <v>33</v>
      </c>
      <c r="J3" s="15"/>
    </row>
    <row r="4" spans="1:11" ht="22.5" customHeight="1">
      <c r="A4" s="15"/>
      <c r="B4" s="137" t="s">
        <v>86</v>
      </c>
      <c r="E4" s="19"/>
      <c r="G4" s="19"/>
      <c r="H4" s="20"/>
      <c r="J4" s="15"/>
    </row>
    <row r="5" spans="1:11" ht="22.5" customHeight="1">
      <c r="A5" s="15"/>
      <c r="B5" s="122"/>
      <c r="C5" s="122"/>
      <c r="D5" s="122"/>
      <c r="E5" s="122"/>
      <c r="F5" s="122"/>
      <c r="G5" s="122"/>
      <c r="H5" s="20"/>
      <c r="I5" s="145" t="s">
        <v>74</v>
      </c>
      <c r="J5" s="15"/>
    </row>
    <row r="6" spans="1:11" ht="22.5" customHeight="1">
      <c r="A6" s="15"/>
      <c r="B6" s="21"/>
      <c r="C6" s="21"/>
      <c r="D6" s="22"/>
      <c r="E6" s="23"/>
      <c r="F6" s="22"/>
      <c r="G6" s="23"/>
      <c r="H6" s="24"/>
      <c r="I6" s="25" t="s">
        <v>35</v>
      </c>
      <c r="J6" s="15"/>
    </row>
    <row r="7" spans="1:11" ht="22.5" customHeight="1">
      <c r="A7" s="15"/>
      <c r="B7" s="26"/>
      <c r="C7" s="26"/>
      <c r="D7" s="27"/>
      <c r="E7" s="154" t="s">
        <v>36</v>
      </c>
      <c r="F7" s="154"/>
      <c r="G7" s="154"/>
      <c r="H7" s="28">
        <f>TRUNC(H8,-3)</f>
        <v>0</v>
      </c>
      <c r="I7" s="29"/>
      <c r="J7" s="15"/>
    </row>
    <row r="8" spans="1:11" ht="22.5" customHeight="1">
      <c r="A8" s="15"/>
      <c r="B8" s="30" t="s">
        <v>37</v>
      </c>
      <c r="C8" s="30"/>
      <c r="D8" s="31"/>
      <c r="E8" s="32"/>
      <c r="F8" s="33"/>
      <c r="G8" s="32"/>
      <c r="H8" s="34">
        <f>SUM(D8,D9,D10,D11,D12,D13,D14,D15,D16)</f>
        <v>0</v>
      </c>
      <c r="I8" s="35"/>
      <c r="J8" s="15"/>
    </row>
    <row r="9" spans="1:11" ht="22.5" customHeight="1">
      <c r="A9" s="15"/>
      <c r="B9" s="30" t="s">
        <v>38</v>
      </c>
      <c r="C9" s="30"/>
      <c r="D9" s="31"/>
      <c r="E9" s="32"/>
      <c r="F9" s="33"/>
      <c r="G9" s="32"/>
      <c r="H9" s="36"/>
      <c r="I9" s="35"/>
      <c r="J9" s="15"/>
      <c r="K9" s="17" t="s">
        <v>39</v>
      </c>
    </row>
    <row r="10" spans="1:11" ht="22.5" customHeight="1">
      <c r="A10" s="15"/>
      <c r="B10" s="30" t="s">
        <v>40</v>
      </c>
      <c r="C10" s="30"/>
      <c r="D10" s="37"/>
      <c r="E10" s="32"/>
      <c r="F10" s="33"/>
      <c r="G10" s="32"/>
      <c r="H10" s="36"/>
      <c r="I10" s="35"/>
      <c r="J10" s="15"/>
    </row>
    <row r="11" spans="1:11" ht="22.5" customHeight="1">
      <c r="A11" s="15"/>
      <c r="B11" s="30" t="s">
        <v>41</v>
      </c>
      <c r="C11" s="30"/>
      <c r="D11" s="37"/>
      <c r="E11" s="32"/>
      <c r="F11" s="33"/>
      <c r="G11" s="32"/>
      <c r="H11" s="36"/>
      <c r="I11" s="35"/>
      <c r="J11" s="15"/>
    </row>
    <row r="12" spans="1:11" ht="22.5" customHeight="1">
      <c r="A12" s="15"/>
      <c r="B12" s="30" t="s">
        <v>42</v>
      </c>
      <c r="C12" s="30"/>
      <c r="D12" s="37"/>
      <c r="E12" s="32"/>
      <c r="F12" s="33"/>
      <c r="G12" s="32"/>
      <c r="H12" s="36"/>
      <c r="I12" s="35"/>
      <c r="J12" s="15"/>
    </row>
    <row r="13" spans="1:11" ht="22.5" customHeight="1">
      <c r="A13" s="15"/>
      <c r="B13" s="30" t="s">
        <v>43</v>
      </c>
      <c r="C13" s="30"/>
      <c r="D13" s="37"/>
      <c r="E13" s="32"/>
      <c r="F13" s="33"/>
      <c r="G13" s="32"/>
      <c r="H13" s="36"/>
      <c r="I13" s="35"/>
      <c r="J13" s="15"/>
    </row>
    <row r="14" spans="1:11" ht="22.5" customHeight="1">
      <c r="A14" s="15"/>
      <c r="B14" s="30" t="s">
        <v>44</v>
      </c>
      <c r="C14" s="30"/>
      <c r="D14" s="31"/>
      <c r="E14" s="32"/>
      <c r="F14" s="33"/>
      <c r="G14" s="32"/>
      <c r="H14" s="36"/>
      <c r="I14" s="35"/>
      <c r="J14" s="15"/>
    </row>
    <row r="15" spans="1:11" ht="22.5" customHeight="1">
      <c r="A15" s="15"/>
      <c r="B15" s="26" t="s">
        <v>45</v>
      </c>
      <c r="C15" s="26"/>
      <c r="D15" s="38"/>
      <c r="E15" s="39"/>
      <c r="F15" s="27"/>
      <c r="G15" s="39"/>
      <c r="H15" s="40"/>
      <c r="I15" s="29"/>
      <c r="J15" s="15"/>
    </row>
    <row r="16" spans="1:11" ht="22.5" customHeight="1">
      <c r="A16" s="15"/>
      <c r="B16" s="26" t="s">
        <v>46</v>
      </c>
      <c r="C16" s="26"/>
      <c r="D16" s="38"/>
      <c r="E16" s="39"/>
      <c r="F16" s="27"/>
      <c r="G16" s="39"/>
      <c r="H16" s="40"/>
      <c r="I16" s="29"/>
      <c r="J16" s="15"/>
    </row>
    <row r="17" spans="1:13" ht="22.5" customHeight="1">
      <c r="A17" s="15"/>
      <c r="B17" s="41" t="s">
        <v>47</v>
      </c>
      <c r="C17" s="41"/>
      <c r="D17" s="42">
        <f>SUM(H18:H19)</f>
        <v>0</v>
      </c>
      <c r="E17" s="43" t="s">
        <v>48</v>
      </c>
      <c r="F17" s="44">
        <v>0.97</v>
      </c>
      <c r="G17" s="45" t="s">
        <v>49</v>
      </c>
      <c r="H17" s="46">
        <f>ROUNDDOWN(D17*F17,0)</f>
        <v>0</v>
      </c>
      <c r="I17" s="47"/>
      <c r="J17" s="15"/>
      <c r="M17" s="108">
        <f>D17*F17</f>
        <v>0</v>
      </c>
    </row>
    <row r="18" spans="1:13" ht="22.5" customHeight="1">
      <c r="A18" s="15"/>
      <c r="B18" s="48" t="s">
        <v>50</v>
      </c>
      <c r="C18" s="30"/>
      <c r="D18" s="49"/>
      <c r="E18" s="32"/>
      <c r="F18" s="33"/>
      <c r="G18" s="32"/>
      <c r="H18" s="36">
        <f>D9</f>
        <v>0</v>
      </c>
      <c r="I18" s="35"/>
      <c r="J18" s="15"/>
    </row>
    <row r="19" spans="1:13" ht="22.5" customHeight="1">
      <c r="A19" s="15"/>
      <c r="B19" s="50" t="s">
        <v>51</v>
      </c>
      <c r="C19" s="51"/>
      <c r="D19" s="52">
        <f>D8</f>
        <v>0</v>
      </c>
      <c r="E19" s="53" t="s">
        <v>48</v>
      </c>
      <c r="F19" s="54">
        <v>0.6</v>
      </c>
      <c r="G19" s="53" t="s">
        <v>49</v>
      </c>
      <c r="H19" s="55">
        <f>ROUNDDOWN(D19*F19,0)</f>
        <v>0</v>
      </c>
      <c r="I19" s="56"/>
      <c r="J19" s="15"/>
    </row>
    <row r="20" spans="1:13" ht="22.5" customHeight="1">
      <c r="A20" s="15"/>
      <c r="B20" s="57" t="s">
        <v>52</v>
      </c>
      <c r="C20" s="58"/>
      <c r="D20" s="59">
        <f>SUM(H21:H22)</f>
        <v>0</v>
      </c>
      <c r="E20" s="45" t="s">
        <v>48</v>
      </c>
      <c r="F20" s="60">
        <v>0.9</v>
      </c>
      <c r="G20" s="45" t="s">
        <v>49</v>
      </c>
      <c r="H20" s="46">
        <f>ROUNDDOWN(D20*F20,0)</f>
        <v>0</v>
      </c>
      <c r="I20" s="47"/>
      <c r="J20" s="15"/>
      <c r="M20" s="17">
        <f>D20*F20</f>
        <v>0</v>
      </c>
    </row>
    <row r="21" spans="1:13" ht="22.5" customHeight="1">
      <c r="A21" s="15"/>
      <c r="B21" s="48" t="s">
        <v>53</v>
      </c>
      <c r="C21" s="30"/>
      <c r="D21" s="61"/>
      <c r="E21" s="32"/>
      <c r="F21" s="33"/>
      <c r="G21" s="32"/>
      <c r="H21" s="36">
        <f>D10</f>
        <v>0</v>
      </c>
      <c r="I21" s="35"/>
      <c r="J21" s="15"/>
    </row>
    <row r="22" spans="1:13" ht="22.5" customHeight="1">
      <c r="A22" s="15"/>
      <c r="B22" s="50" t="s">
        <v>54</v>
      </c>
      <c r="C22" s="51"/>
      <c r="D22" s="62">
        <f>D8</f>
        <v>0</v>
      </c>
      <c r="E22" s="53" t="s">
        <v>48</v>
      </c>
      <c r="F22" s="54">
        <v>0.1</v>
      </c>
      <c r="G22" s="53" t="s">
        <v>49</v>
      </c>
      <c r="H22" s="55">
        <f>ROUNDDOWN(D22*F22,0)</f>
        <v>0</v>
      </c>
      <c r="I22" s="56"/>
      <c r="J22" s="15"/>
      <c r="M22" s="17">
        <f>D22*F22</f>
        <v>0</v>
      </c>
    </row>
    <row r="23" spans="1:13" ht="22.5" customHeight="1">
      <c r="A23" s="15"/>
      <c r="B23" s="58" t="s">
        <v>55</v>
      </c>
      <c r="C23" s="58"/>
      <c r="D23" s="63">
        <f>SUM(H24:H27)</f>
        <v>0</v>
      </c>
      <c r="E23" s="45" t="s">
        <v>48</v>
      </c>
      <c r="F23" s="60">
        <v>0.9</v>
      </c>
      <c r="G23" s="45" t="s">
        <v>49</v>
      </c>
      <c r="H23" s="46">
        <f>ROUNDDOWN(D23*F23,0)</f>
        <v>0</v>
      </c>
      <c r="I23" s="47"/>
      <c r="J23" s="15"/>
      <c r="M23" s="17">
        <f>D23*F23</f>
        <v>0</v>
      </c>
    </row>
    <row r="24" spans="1:13" ht="22.5" customHeight="1">
      <c r="A24" s="15"/>
      <c r="B24" s="48" t="s">
        <v>56</v>
      </c>
      <c r="C24" s="30"/>
      <c r="D24" s="61"/>
      <c r="E24" s="32"/>
      <c r="F24" s="33"/>
      <c r="G24" s="32"/>
      <c r="H24" s="36">
        <f>D11</f>
        <v>0</v>
      </c>
      <c r="I24" s="35"/>
      <c r="J24" s="15"/>
    </row>
    <row r="25" spans="1:13" ht="22.5" customHeight="1">
      <c r="A25" s="15"/>
      <c r="B25" s="48" t="s">
        <v>57</v>
      </c>
      <c r="C25" s="30"/>
      <c r="D25" s="61"/>
      <c r="E25" s="32"/>
      <c r="F25" s="33"/>
      <c r="G25" s="32"/>
      <c r="H25" s="36">
        <f>D12</f>
        <v>0</v>
      </c>
      <c r="I25" s="35"/>
      <c r="J25" s="15"/>
    </row>
    <row r="26" spans="1:13" ht="22.5" customHeight="1">
      <c r="A26" s="15"/>
      <c r="B26" s="48" t="s">
        <v>58</v>
      </c>
      <c r="C26" s="30"/>
      <c r="D26" s="61"/>
      <c r="E26" s="32"/>
      <c r="F26" s="33"/>
      <c r="G26" s="32"/>
      <c r="H26" s="36">
        <f>D13</f>
        <v>0</v>
      </c>
      <c r="I26" s="35"/>
      <c r="J26" s="15"/>
    </row>
    <row r="27" spans="1:13" ht="22.5" customHeight="1">
      <c r="A27" s="15"/>
      <c r="B27" s="50" t="s">
        <v>59</v>
      </c>
      <c r="C27" s="51"/>
      <c r="D27" s="62">
        <f>D8</f>
        <v>0</v>
      </c>
      <c r="E27" s="53" t="s">
        <v>48</v>
      </c>
      <c r="F27" s="54">
        <v>0.2</v>
      </c>
      <c r="G27" s="53" t="s">
        <v>49</v>
      </c>
      <c r="H27" s="55">
        <f>ROUNDDOWN(D27*F27,0)</f>
        <v>0</v>
      </c>
      <c r="I27" s="56"/>
      <c r="J27" s="15"/>
    </row>
    <row r="28" spans="1:13" ht="22.5" customHeight="1">
      <c r="A28" s="15"/>
      <c r="B28" s="58" t="s">
        <v>60</v>
      </c>
      <c r="C28" s="58"/>
      <c r="D28" s="63">
        <f>SUM(H29:H30)</f>
        <v>0</v>
      </c>
      <c r="E28" s="45" t="s">
        <v>48</v>
      </c>
      <c r="F28" s="60">
        <v>0.68</v>
      </c>
      <c r="G28" s="45" t="s">
        <v>49</v>
      </c>
      <c r="H28" s="46">
        <f>ROUNDDOWN(D28*F28,0)</f>
        <v>0</v>
      </c>
      <c r="I28" s="47"/>
      <c r="J28" s="15"/>
    </row>
    <row r="29" spans="1:13" ht="22.5" customHeight="1">
      <c r="A29" s="15"/>
      <c r="B29" s="50" t="s">
        <v>61</v>
      </c>
      <c r="C29" s="72"/>
      <c r="D29" s="123"/>
      <c r="E29" s="19"/>
      <c r="G29" s="19"/>
      <c r="H29" s="124">
        <f>D14</f>
        <v>0</v>
      </c>
      <c r="I29" s="76"/>
      <c r="J29" s="15"/>
    </row>
    <row r="30" spans="1:13" ht="22.5" customHeight="1">
      <c r="A30" s="15"/>
      <c r="B30" s="146" t="s">
        <v>75</v>
      </c>
      <c r="C30" s="147"/>
      <c r="D30" s="148">
        <f>D8</f>
        <v>0</v>
      </c>
      <c r="E30" s="149" t="s">
        <v>76</v>
      </c>
      <c r="F30" s="150">
        <v>0.1</v>
      </c>
      <c r="G30" s="149" t="s">
        <v>49</v>
      </c>
      <c r="H30" s="151">
        <f>ROUNDDOWN(D30*F30,0)</f>
        <v>0</v>
      </c>
      <c r="I30" s="70"/>
      <c r="J30" s="15"/>
    </row>
    <row r="31" spans="1:13" ht="22.5" customHeight="1">
      <c r="A31" s="15"/>
      <c r="B31" s="71" t="s">
        <v>62</v>
      </c>
      <c r="C31" s="72"/>
      <c r="D31" s="73">
        <f>H32</f>
        <v>0</v>
      </c>
      <c r="E31" s="19" t="s">
        <v>48</v>
      </c>
      <c r="F31" s="74">
        <v>1</v>
      </c>
      <c r="G31" s="19" t="s">
        <v>49</v>
      </c>
      <c r="H31" s="75">
        <f>ROUNDDOWN(D31*F31,0)</f>
        <v>0</v>
      </c>
      <c r="I31" s="76"/>
      <c r="J31" s="15"/>
      <c r="K31" s="17" t="s">
        <v>63</v>
      </c>
    </row>
    <row r="32" spans="1:13" ht="22.5" customHeight="1">
      <c r="A32" s="15"/>
      <c r="B32" s="64" t="s">
        <v>64</v>
      </c>
      <c r="C32" s="65"/>
      <c r="D32" s="66"/>
      <c r="E32" s="67"/>
      <c r="F32" s="68"/>
      <c r="G32" s="67"/>
      <c r="H32" s="69">
        <f>D15</f>
        <v>0</v>
      </c>
      <c r="I32" s="70"/>
      <c r="J32" s="15"/>
    </row>
    <row r="33" spans="1:11" ht="22.5" customHeight="1">
      <c r="A33" s="15"/>
      <c r="B33" s="77" t="s">
        <v>65</v>
      </c>
      <c r="C33" s="21"/>
      <c r="D33" s="78">
        <f>H34</f>
        <v>0</v>
      </c>
      <c r="E33" s="23" t="s">
        <v>48</v>
      </c>
      <c r="F33" s="79">
        <v>1</v>
      </c>
      <c r="G33" s="23" t="s">
        <v>49</v>
      </c>
      <c r="H33" s="80">
        <f>ROUNDDOWN(D33*F33,0)</f>
        <v>0</v>
      </c>
      <c r="I33" s="81"/>
      <c r="J33" s="15"/>
    </row>
    <row r="34" spans="1:11" ht="22.5" customHeight="1">
      <c r="A34" s="15"/>
      <c r="B34" s="64" t="s">
        <v>66</v>
      </c>
      <c r="C34" s="65"/>
      <c r="D34" s="66"/>
      <c r="E34" s="67"/>
      <c r="F34" s="68"/>
      <c r="G34" s="67"/>
      <c r="H34" s="69">
        <f>D16</f>
        <v>0</v>
      </c>
      <c r="I34" s="70"/>
      <c r="J34" s="15"/>
    </row>
    <row r="35" spans="1:11" ht="22.5" customHeight="1">
      <c r="A35" s="15"/>
      <c r="B35" s="21" t="s">
        <v>67</v>
      </c>
      <c r="C35" s="21"/>
      <c r="D35" s="78"/>
      <c r="E35" s="23"/>
      <c r="F35" s="22"/>
      <c r="G35" s="23"/>
      <c r="H35" s="24">
        <f>SUM(H17,H20,H23,H28,H31,H33)</f>
        <v>0</v>
      </c>
      <c r="I35" s="81"/>
      <c r="J35" s="15"/>
    </row>
    <row r="36" spans="1:11" ht="22.5" customHeight="1">
      <c r="A36" s="15"/>
      <c r="B36" s="21" t="s">
        <v>68</v>
      </c>
      <c r="C36" s="21"/>
      <c r="D36" s="22"/>
      <c r="E36" s="23"/>
      <c r="F36" s="22"/>
      <c r="G36" s="23"/>
      <c r="H36" s="24">
        <f>TRUNC(H35,-3)</f>
        <v>0</v>
      </c>
      <c r="I36" s="82" t="e">
        <f>H36/H7*100</f>
        <v>#DIV/0!</v>
      </c>
      <c r="J36" s="15"/>
    </row>
    <row r="37" spans="1:11" ht="19.5" customHeight="1">
      <c r="A37" s="15"/>
      <c r="B37" s="83"/>
      <c r="C37" s="17" t="s">
        <v>69</v>
      </c>
      <c r="J37" s="15"/>
    </row>
    <row r="38" spans="1:11" ht="19.5" customHeight="1">
      <c r="A38" s="15"/>
      <c r="B38" s="111" t="s">
        <v>85</v>
      </c>
      <c r="C38" s="125"/>
      <c r="D38" s="125"/>
      <c r="E38" s="125"/>
      <c r="F38" s="125"/>
      <c r="G38" s="125"/>
      <c r="H38" s="126"/>
      <c r="J38" s="15"/>
    </row>
    <row r="39" spans="1:11" ht="19.5" customHeight="1">
      <c r="A39" s="15"/>
      <c r="B39" s="17" t="s">
        <v>70</v>
      </c>
      <c r="J39" s="15"/>
      <c r="K39" s="144"/>
    </row>
    <row r="40" spans="1:11" ht="19.5" customHeight="1">
      <c r="A40" s="15"/>
      <c r="B40" s="17" t="s">
        <v>71</v>
      </c>
      <c r="J40" s="15"/>
    </row>
    <row r="41" spans="1:11" ht="19.5" customHeight="1">
      <c r="A41" s="15"/>
      <c r="B41" s="17" t="s">
        <v>73</v>
      </c>
      <c r="J41" s="15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</row>
  </sheetData>
  <mergeCells count="1">
    <mergeCell ref="E7:G7"/>
  </mergeCells>
  <phoneticPr fontId="3"/>
  <pageMargins left="0.78740157480314965" right="0.19685039370078741" top="0.59055118110236227" bottom="0.15748031496062992" header="0.19685039370078741" footer="0.19685039370078741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FC8B-F43F-445C-8077-0952368999E6}">
  <sheetPr>
    <tabColor theme="6" tint="-0.249977111117893"/>
  </sheetPr>
  <dimension ref="A1:M35"/>
  <sheetViews>
    <sheetView tabSelected="1" zoomScaleNormal="100" workbookViewId="0">
      <selection activeCell="F13" sqref="F13"/>
    </sheetView>
  </sheetViews>
  <sheetFormatPr defaultColWidth="9" defaultRowHeight="13.5"/>
  <cols>
    <col min="1" max="1" width="3.125" style="85" customWidth="1"/>
    <col min="2" max="2" width="5.625" style="85" customWidth="1"/>
    <col min="3" max="3" width="9.5" style="85" customWidth="1"/>
    <col min="4" max="6" width="9" style="85"/>
    <col min="7" max="7" width="11" style="85" customWidth="1"/>
    <col min="8" max="8" width="11.625" style="85" customWidth="1"/>
    <col min="9" max="10" width="9" style="85"/>
    <col min="11" max="11" width="7.625" style="85" customWidth="1"/>
    <col min="12" max="12" width="2.875" style="85" customWidth="1"/>
    <col min="13" max="16384" width="9" style="85"/>
  </cols>
  <sheetData>
    <row r="1" spans="1:13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56.25" thickBot="1">
      <c r="A2" s="86"/>
      <c r="L2" s="84"/>
      <c r="M2" s="87"/>
    </row>
    <row r="3" spans="1:13" ht="56.25" thickBot="1">
      <c r="A3" s="86"/>
      <c r="B3" s="158" t="s">
        <v>77</v>
      </c>
      <c r="C3" s="159"/>
      <c r="D3" s="159"/>
      <c r="E3" s="159"/>
      <c r="F3" s="159"/>
      <c r="G3" s="159"/>
      <c r="H3" s="159"/>
      <c r="I3" s="159"/>
      <c r="J3" s="159"/>
      <c r="K3" s="160"/>
      <c r="L3" s="84"/>
    </row>
    <row r="4" spans="1:13" s="90" customFormat="1" ht="9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8"/>
    </row>
    <row r="5" spans="1:13" ht="32.25">
      <c r="A5" s="91"/>
      <c r="K5" s="92" t="s">
        <v>78</v>
      </c>
      <c r="L5" s="84"/>
    </row>
    <row r="6" spans="1:13" ht="55.5">
      <c r="A6" s="86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84"/>
    </row>
    <row r="7" spans="1:13" ht="18.75">
      <c r="A7" s="93"/>
      <c r="L7" s="84"/>
    </row>
    <row r="8" spans="1:13" ht="25.5">
      <c r="A8" s="94"/>
      <c r="B8" s="95" t="s">
        <v>79</v>
      </c>
      <c r="C8" s="87"/>
      <c r="L8" s="84"/>
    </row>
    <row r="9" spans="1:13" s="90" customFormat="1" ht="9">
      <c r="A9" s="88"/>
      <c r="L9" s="88"/>
    </row>
    <row r="10" spans="1:13" ht="26.25" thickBot="1">
      <c r="A10" s="94"/>
      <c r="B10" s="87" t="s">
        <v>80</v>
      </c>
      <c r="C10" s="87"/>
      <c r="D10" s="96"/>
      <c r="F10" s="97"/>
      <c r="G10" s="97"/>
      <c r="L10" s="84"/>
    </row>
    <row r="11" spans="1:13" ht="19.899999999999999" customHeight="1">
      <c r="A11" s="94"/>
      <c r="C11" s="98" t="s">
        <v>81</v>
      </c>
      <c r="D11" s="152" t="s">
        <v>93</v>
      </c>
      <c r="E11" s="119"/>
      <c r="F11" s="119"/>
      <c r="G11" s="119"/>
      <c r="H11" s="119"/>
      <c r="I11" s="119"/>
      <c r="J11" s="119"/>
      <c r="K11" s="100"/>
      <c r="L11" s="84"/>
    </row>
    <row r="12" spans="1:13" ht="19.899999999999999" customHeight="1">
      <c r="A12" s="94"/>
      <c r="C12" s="101"/>
      <c r="D12" s="152" t="s">
        <v>94</v>
      </c>
      <c r="E12" s="120"/>
      <c r="F12" s="120"/>
      <c r="G12" s="120"/>
      <c r="H12" s="120"/>
      <c r="I12" s="120"/>
      <c r="J12" s="120"/>
      <c r="K12" s="102"/>
      <c r="L12" s="84"/>
    </row>
    <row r="13" spans="1:13" ht="24.75" customHeight="1">
      <c r="A13" s="94"/>
      <c r="C13" s="101"/>
      <c r="D13" s="116" t="s">
        <v>82</v>
      </c>
      <c r="E13" s="120"/>
      <c r="F13" s="120"/>
      <c r="G13" s="120"/>
      <c r="H13" s="120"/>
      <c r="I13" s="120"/>
      <c r="J13" s="120"/>
      <c r="K13" s="102"/>
      <c r="L13" s="84"/>
    </row>
    <row r="14" spans="1:13" ht="19.899999999999999" customHeight="1">
      <c r="A14" s="94"/>
      <c r="C14" s="103" t="s">
        <v>83</v>
      </c>
      <c r="D14" s="165" t="s">
        <v>91</v>
      </c>
      <c r="E14" s="165"/>
      <c r="F14" s="165"/>
      <c r="G14" s="165"/>
      <c r="H14" s="165"/>
      <c r="I14" s="165"/>
      <c r="J14" s="165"/>
      <c r="K14" s="166"/>
      <c r="L14" s="84"/>
    </row>
    <row r="15" spans="1:13" ht="33.75" customHeight="1">
      <c r="A15" s="94"/>
      <c r="C15" s="101"/>
      <c r="D15" s="165"/>
      <c r="E15" s="165"/>
      <c r="F15" s="165"/>
      <c r="G15" s="165"/>
      <c r="H15" s="165"/>
      <c r="I15" s="165"/>
      <c r="J15" s="165"/>
      <c r="K15" s="166"/>
      <c r="L15" s="140"/>
    </row>
    <row r="16" spans="1:13" ht="19.899999999999999" customHeight="1">
      <c r="A16" s="94"/>
      <c r="C16" s="101"/>
      <c r="D16" s="165" t="s">
        <v>84</v>
      </c>
      <c r="E16" s="165"/>
      <c r="F16" s="165"/>
      <c r="G16" s="165"/>
      <c r="H16" s="165"/>
      <c r="I16" s="165"/>
      <c r="J16" s="165"/>
      <c r="K16" s="166"/>
      <c r="L16" s="84"/>
    </row>
    <row r="17" spans="1:12" ht="19.899999999999999" customHeight="1">
      <c r="A17" s="94"/>
      <c r="C17" s="101"/>
      <c r="D17" s="165"/>
      <c r="E17" s="165"/>
      <c r="F17" s="165"/>
      <c r="G17" s="165"/>
      <c r="H17" s="165"/>
      <c r="I17" s="165"/>
      <c r="J17" s="165"/>
      <c r="K17" s="166"/>
      <c r="L17" s="84"/>
    </row>
    <row r="18" spans="1:12" ht="30" customHeight="1">
      <c r="A18" s="94"/>
      <c r="C18" s="162" t="s">
        <v>87</v>
      </c>
      <c r="D18" s="163"/>
      <c r="E18" s="163"/>
      <c r="F18" s="163"/>
      <c r="G18" s="163"/>
      <c r="H18" s="163"/>
      <c r="I18" s="163"/>
      <c r="J18" s="163"/>
      <c r="K18" s="164"/>
      <c r="L18" s="84"/>
    </row>
    <row r="19" spans="1:12" ht="19.899999999999999" customHeight="1">
      <c r="A19" s="94"/>
      <c r="C19" s="155" t="s">
        <v>92</v>
      </c>
      <c r="D19" s="156"/>
      <c r="E19" s="156"/>
      <c r="F19" s="156"/>
      <c r="G19" s="156"/>
      <c r="H19" s="156"/>
      <c r="I19" s="156"/>
      <c r="J19" s="156"/>
      <c r="K19" s="157"/>
      <c r="L19" s="84"/>
    </row>
    <row r="20" spans="1:12" ht="19.899999999999999" customHeight="1">
      <c r="A20" s="94"/>
      <c r="C20" s="141"/>
      <c r="D20" s="142"/>
      <c r="E20" s="142"/>
      <c r="F20" s="142"/>
      <c r="G20" s="142"/>
      <c r="H20" s="142"/>
      <c r="I20" s="142"/>
      <c r="J20" s="142"/>
      <c r="K20" s="143"/>
      <c r="L20" s="84"/>
    </row>
    <row r="21" spans="1:12" ht="19.899999999999999" customHeight="1">
      <c r="A21" s="94"/>
      <c r="C21" s="101"/>
      <c r="D21" s="121"/>
      <c r="K21" s="102"/>
      <c r="L21" s="84"/>
    </row>
    <row r="22" spans="1:12" ht="19.899999999999999" customHeight="1">
      <c r="A22" s="94"/>
      <c r="C22" s="101"/>
      <c r="D22" s="121"/>
      <c r="K22" s="102"/>
      <c r="L22" s="84"/>
    </row>
    <row r="23" spans="1:12" ht="19.899999999999999" customHeight="1" thickBot="1">
      <c r="A23" s="94"/>
      <c r="C23" s="104"/>
      <c r="D23" s="117"/>
      <c r="E23" s="96"/>
      <c r="F23" s="96"/>
      <c r="G23" s="96"/>
      <c r="H23" s="96"/>
      <c r="I23" s="96"/>
      <c r="J23" s="96"/>
      <c r="K23" s="105"/>
      <c r="L23" s="84"/>
    </row>
    <row r="24" spans="1:12" ht="19.899999999999999" customHeight="1">
      <c r="A24" s="94"/>
      <c r="C24" s="109"/>
      <c r="D24" s="99"/>
      <c r="L24" s="84"/>
    </row>
    <row r="25" spans="1:12" s="111" customFormat="1" ht="19.899999999999999" customHeight="1">
      <c r="A25" s="110"/>
      <c r="B25" s="128"/>
      <c r="C25" s="128"/>
      <c r="L25" s="112"/>
    </row>
    <row r="26" spans="1:12" s="111" customFormat="1" ht="19.899999999999999" customHeight="1">
      <c r="A26" s="115"/>
      <c r="C26" s="129"/>
      <c r="D26" s="130"/>
      <c r="L26" s="112"/>
    </row>
    <row r="27" spans="1:12" s="111" customFormat="1" ht="19.899999999999999" customHeight="1">
      <c r="A27" s="110"/>
      <c r="C27" s="131"/>
      <c r="D27" s="132"/>
      <c r="L27" s="112"/>
    </row>
    <row r="28" spans="1:12" ht="19.899999999999999" customHeight="1">
      <c r="A28" s="94"/>
      <c r="C28" s="109"/>
      <c r="D28" s="99"/>
      <c r="L28" s="84"/>
    </row>
    <row r="29" spans="1:12" s="111" customFormat="1" ht="25.5">
      <c r="A29" s="110"/>
      <c r="B29" s="133"/>
      <c r="C29" s="134"/>
      <c r="D29" s="135"/>
      <c r="L29" s="112"/>
    </row>
    <row r="30" spans="1:12" s="114" customFormat="1" ht="9">
      <c r="A30" s="113"/>
      <c r="D30" s="136"/>
      <c r="L30" s="113"/>
    </row>
    <row r="31" spans="1:12" s="111" customFormat="1" ht="19.899999999999999" customHeight="1">
      <c r="A31" s="115"/>
      <c r="C31" s="129"/>
      <c r="D31" s="137"/>
      <c r="L31" s="112"/>
    </row>
    <row r="32" spans="1:12" s="114" customFormat="1" ht="30" customHeight="1">
      <c r="A32" s="113"/>
      <c r="C32" s="99"/>
      <c r="D32" s="116"/>
      <c r="E32" s="85"/>
      <c r="F32" s="85"/>
      <c r="G32" s="85"/>
      <c r="H32" s="85"/>
      <c r="I32" s="85"/>
      <c r="J32" s="85"/>
      <c r="K32" s="85"/>
      <c r="L32" s="113"/>
    </row>
    <row r="33" spans="1:12" s="114" customFormat="1" ht="19.899999999999999" customHeight="1">
      <c r="A33" s="113"/>
      <c r="C33" s="138"/>
      <c r="D33" s="137"/>
      <c r="E33" s="85"/>
      <c r="F33" s="85"/>
      <c r="G33" s="139"/>
      <c r="H33" s="85"/>
      <c r="I33" s="85"/>
      <c r="J33" s="85"/>
      <c r="K33" s="85"/>
      <c r="L33" s="113"/>
    </row>
    <row r="34" spans="1:12">
      <c r="A34" s="106"/>
      <c r="L34" s="84"/>
    </row>
    <row r="35" spans="1:12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</sheetData>
  <mergeCells count="6">
    <mergeCell ref="C19:K19"/>
    <mergeCell ref="B3:K3"/>
    <mergeCell ref="B6:K6"/>
    <mergeCell ref="C18:K18"/>
    <mergeCell ref="D14:K15"/>
    <mergeCell ref="D16:K17"/>
  </mergeCells>
  <phoneticPr fontId="3"/>
  <pageMargins left="0.70866141732283472" right="0" top="0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定め</vt:lpstr>
      <vt:lpstr>計算表（植栽・機械設備）</vt:lpstr>
      <vt:lpstr>計算表（電気通信）</vt:lpstr>
      <vt:lpstr>お知らせ・R08.04.01～</vt:lpstr>
      <vt:lpstr>'お知らせ・R08.04.01～'!Print_Area</vt:lpstr>
      <vt:lpstr>'計算表（植栽・機械設備）'!Print_Area</vt:lpstr>
      <vt:lpstr>'計算表（電気通信）'!Print_Area</vt:lpstr>
      <vt:lpstr>定め!Print_Area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honsha-14</dc:creator>
  <cp:keywords/>
  <dc:description/>
  <cp:lastModifiedBy>栗田 晃吉</cp:lastModifiedBy>
  <cp:revision/>
  <cp:lastPrinted>2026-03-19T11:16:39Z</cp:lastPrinted>
  <dcterms:created xsi:type="dcterms:W3CDTF">2013-03-29T10:32:00Z</dcterms:created>
  <dcterms:modified xsi:type="dcterms:W3CDTF">2026-03-19T11:26:11Z</dcterms:modified>
  <cp:category/>
  <cp:contentStatus/>
</cp:coreProperties>
</file>